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1325" windowHeight="6990" firstSheet="2" activeTab="5"/>
  </bookViews>
  <sheets>
    <sheet name="Cover Page" sheetId="1" r:id="rId1"/>
    <sheet name="Instructions" sheetId="2" r:id="rId2"/>
    <sheet name="Monitoring-SAMPLE" sheetId="3" r:id="rId3"/>
    <sheet name="Initial Evaluation-SAMPLE" sheetId="4" r:id="rId4"/>
    <sheet name="Initial Evaluation" sheetId="5" r:id="rId5"/>
    <sheet name="Monitoring" sheetId="6" r:id="rId6"/>
    <sheet name="Copper Tracker" sheetId="7" r:id="rId7"/>
    <sheet name="Notes" sheetId="8" r:id="rId8"/>
  </sheets>
  <definedNames>
    <definedName name="_xlnm.Print_Area" localSheetId="4">'Initial Evaluation'!$A$1:$D$46</definedName>
    <definedName name="_xlnm.Print_Area" localSheetId="1">'Instructions'!$A$1:$A$51</definedName>
    <definedName name="_xlnm.Print_Area" localSheetId="5">'Monitoring'!#REF!</definedName>
  </definedNames>
  <calcPr fullCalcOnLoad="1"/>
</workbook>
</file>

<file path=xl/sharedStrings.xml><?xml version="1.0" encoding="utf-8"?>
<sst xmlns="http://schemas.openxmlformats.org/spreadsheetml/2006/main" count="449" uniqueCount="197">
  <si>
    <t>INR</t>
  </si>
  <si>
    <t>Serum copper</t>
  </si>
  <si>
    <t>Serum ceruloplasmin</t>
  </si>
  <si>
    <t>Urinalysis</t>
  </si>
  <si>
    <t>24 hour urine zinc</t>
  </si>
  <si>
    <t>WBC</t>
  </si>
  <si>
    <t>HgB</t>
  </si>
  <si>
    <t>HCT</t>
  </si>
  <si>
    <t>Platelets</t>
  </si>
  <si>
    <t>Albumin</t>
  </si>
  <si>
    <t>Total bilirubin</t>
  </si>
  <si>
    <t>Direct bilirubin</t>
  </si>
  <si>
    <t>Alkaline phosphatase</t>
  </si>
  <si>
    <t>ALT</t>
  </si>
  <si>
    <t>AST</t>
  </si>
  <si>
    <t>Date</t>
  </si>
  <si>
    <t>Coagulation</t>
  </si>
  <si>
    <t>Prothrombin time</t>
  </si>
  <si>
    <t>Other</t>
  </si>
  <si>
    <t>Histology</t>
  </si>
  <si>
    <t>Hepatic copper content (mcg/g dry weight)</t>
  </si>
  <si>
    <t>Molecular Studies</t>
  </si>
  <si>
    <t>Mutation Analysis</t>
  </si>
  <si>
    <t>Non-ceruloplasmin copper</t>
  </si>
  <si>
    <t>Liver Imaging</t>
  </si>
  <si>
    <t>MRI</t>
  </si>
  <si>
    <t>Neurological Imaging</t>
  </si>
  <si>
    <t>CT scan</t>
  </si>
  <si>
    <t>CT Scan</t>
  </si>
  <si>
    <t>PET</t>
  </si>
  <si>
    <t>Sonogram</t>
  </si>
  <si>
    <t>Protein</t>
  </si>
  <si>
    <t>RBC</t>
  </si>
  <si>
    <t>Neurological Symptoms</t>
  </si>
  <si>
    <t>Medications</t>
  </si>
  <si>
    <t>d-Penicillamine</t>
  </si>
  <si>
    <t>Trientine</t>
  </si>
  <si>
    <t>Zinc (other)</t>
  </si>
  <si>
    <t xml:space="preserve"> I  NI  W</t>
  </si>
  <si>
    <t>Alpha fetoprotein (AFP)</t>
  </si>
  <si>
    <t>Other medications:</t>
  </si>
  <si>
    <t>Liver Function Panel</t>
  </si>
  <si>
    <t>Copper and Zinc Parameters</t>
  </si>
  <si>
    <t>Psychiatric Symptoms</t>
  </si>
  <si>
    <t>Result</t>
  </si>
  <si>
    <t>Date:</t>
  </si>
  <si>
    <t>Other:</t>
  </si>
  <si>
    <t>Anxiety</t>
  </si>
  <si>
    <t>Depression</t>
  </si>
  <si>
    <t>Mood swings</t>
  </si>
  <si>
    <t xml:space="preserve">                                  TREATMENT AND MONITORING OF WILSON DISEASE</t>
  </si>
  <si>
    <t>(mg/day)</t>
  </si>
  <si>
    <t>X</t>
  </si>
  <si>
    <t>Absent</t>
  </si>
  <si>
    <t>Present</t>
  </si>
  <si>
    <t>Tremors</t>
  </si>
  <si>
    <t>Speech (dysarthria)</t>
  </si>
  <si>
    <t>Coordination</t>
  </si>
  <si>
    <t>Swallowing</t>
  </si>
  <si>
    <t>Insomnia</t>
  </si>
  <si>
    <t xml:space="preserve">Name: </t>
  </si>
  <si>
    <t>Pyroxidine (B6)</t>
  </si>
  <si>
    <t>INITIAL EVALUATION</t>
  </si>
  <si>
    <t>Liver Biopsy</t>
  </si>
  <si>
    <t>Reference</t>
  </si>
  <si>
    <t>Range</t>
  </si>
  <si>
    <r>
      <t>U</t>
    </r>
    <r>
      <rPr>
        <b/>
        <sz val="10"/>
        <rFont val="Century Gothic"/>
        <family val="2"/>
      </rPr>
      <t>nits</t>
    </r>
  </si>
  <si>
    <t>Wilson Disease Patient Lab Tracker</t>
  </si>
  <si>
    <t xml:space="preserve">      June, 2006</t>
  </si>
  <si>
    <t xml:space="preserve">  WDA Medical Advisory Committee</t>
  </si>
  <si>
    <t xml:space="preserve">         Michael L. Schilsky M.D., Chair</t>
  </si>
  <si>
    <t>ADDITIONAL NOTES</t>
  </si>
  <si>
    <t xml:space="preserve">              ADDITIONAL NOTES</t>
  </si>
  <si>
    <t>Immunology</t>
  </si>
  <si>
    <t>CBC/Platelets</t>
  </si>
  <si>
    <t>BUN</t>
  </si>
  <si>
    <t>Creatinine</t>
  </si>
  <si>
    <t>Zinc acetate</t>
  </si>
  <si>
    <t>Normal</t>
  </si>
  <si>
    <t>10.1-35</t>
  </si>
  <si>
    <t xml:space="preserve">Narrative: </t>
  </si>
  <si>
    <t>Haplotype Analysis (Affected, Unaffected, Carrier)</t>
  </si>
  <si>
    <t>Hepatitis A vaccine:                                         First</t>
  </si>
  <si>
    <t xml:space="preserve">                                                                  Second</t>
  </si>
  <si>
    <t>Hepatitis B vaccine:                                         First</t>
  </si>
  <si>
    <t xml:space="preserve">                                                                       Third</t>
  </si>
  <si>
    <t>Hepatitis A immune status:                     HEP A Ab</t>
  </si>
  <si>
    <t>Negative</t>
  </si>
  <si>
    <t xml:space="preserve">                                                            HAV IGM AB</t>
  </si>
  <si>
    <t>Hepatitis B immune status:                         HB s Ag</t>
  </si>
  <si>
    <t>HB s Ab</t>
  </si>
  <si>
    <t>HB c Ab</t>
  </si>
  <si>
    <t>HBc AB Igm</t>
  </si>
  <si>
    <t>Hepatitis C immune status:          HEP C VIRUS AB</t>
  </si>
  <si>
    <t>250 tid**</t>
  </si>
  <si>
    <t>** qd = once a day</t>
  </si>
  <si>
    <t>50 qd**</t>
  </si>
  <si>
    <t xml:space="preserve">   bid = twice a day</t>
  </si>
  <si>
    <t xml:space="preserve">   tid = 3 x day</t>
  </si>
  <si>
    <t xml:space="preserve">   qid = 4 x day</t>
  </si>
  <si>
    <t>K/UL</t>
  </si>
  <si>
    <t>4.8-10.8</t>
  </si>
  <si>
    <t>GM/DL</t>
  </si>
  <si>
    <t>14.0-18.0</t>
  </si>
  <si>
    <t>%</t>
  </si>
  <si>
    <t>42.0-52.0</t>
  </si>
  <si>
    <t>150-400</t>
  </si>
  <si>
    <t>*Report the units and</t>
  </si>
  <si>
    <t xml:space="preserve">normal reference </t>
  </si>
  <si>
    <t xml:space="preserve">values as your own </t>
  </si>
  <si>
    <t>your own</t>
  </si>
  <si>
    <t>lab reports them.</t>
  </si>
  <si>
    <t>U/L</t>
  </si>
  <si>
    <t>8.0-36</t>
  </si>
  <si>
    <t>IU/L</t>
  </si>
  <si>
    <t>13-38</t>
  </si>
  <si>
    <t>0.0-1.1</t>
  </si>
  <si>
    <t>SEC.</t>
  </si>
  <si>
    <t>22-33</t>
  </si>
  <si>
    <t>MG/DL</t>
  </si>
  <si>
    <t>20-40</t>
  </si>
  <si>
    <t>24 hour urine copper</t>
  </si>
  <si>
    <t>mcg/day  15-50</t>
  </si>
  <si>
    <t>15-50</t>
  </si>
  <si>
    <r>
      <t xml:space="preserve">Name: </t>
    </r>
    <r>
      <rPr>
        <b/>
        <sz val="10"/>
        <color indexed="10"/>
        <rFont val="Century Gothic"/>
        <family val="2"/>
      </rPr>
      <t>Samuel K. Wilson</t>
    </r>
  </si>
  <si>
    <t xml:space="preserve">                                       Copper Tracker</t>
  </si>
  <si>
    <t xml:space="preserve">                       COPPER TRACKER</t>
  </si>
  <si>
    <t>Copper Calculator</t>
  </si>
  <si>
    <t>Serum</t>
  </si>
  <si>
    <t>ceruloplasmin (mg/dl)</t>
  </si>
  <si>
    <t>serum copper (mcg/dl)</t>
  </si>
  <si>
    <t>ceruloplasmin (mg/L)</t>
  </si>
  <si>
    <t>serum copper (micromoles/liter)</t>
  </si>
  <si>
    <t>Urine</t>
  </si>
  <si>
    <t>copper concentration (micromoles/liter)</t>
  </si>
  <si>
    <t>volume (liters)</t>
  </si>
  <si>
    <t>copper per 24 hours (micrograms)</t>
  </si>
  <si>
    <t>copper concentration (mcg/dl)</t>
  </si>
  <si>
    <t>copper concentration (mcg/liter)</t>
  </si>
  <si>
    <t>Zinc Calculator</t>
  </si>
  <si>
    <t>zinc concentration (mcg/liter)</t>
  </si>
  <si>
    <t>zinc per 24 hours (micrograms)</t>
  </si>
  <si>
    <t>**Simply replace the numbers entered into the first 2 lines of whatever calculator you are</t>
  </si>
  <si>
    <t>two lines, of whatever</t>
  </si>
  <si>
    <t>calculator you are using, with your own.  Excel will automatically</t>
  </si>
  <si>
    <t>calculate and display the result on the third line.</t>
  </si>
  <si>
    <t>macrovesicular and microvesicular steatosis</t>
  </si>
  <si>
    <t>and scattered glycogen nuclei.</t>
  </si>
  <si>
    <t>Affected</t>
  </si>
  <si>
    <t>D13S228</t>
  </si>
  <si>
    <t>Neg.</t>
  </si>
  <si>
    <t>Pos.</t>
  </si>
  <si>
    <r>
      <t xml:space="preserve">Narrative:  </t>
    </r>
    <r>
      <rPr>
        <sz val="10"/>
        <color indexed="10"/>
        <rFont val="Century Gothic"/>
        <family val="2"/>
      </rPr>
      <t xml:space="preserve">Fibrotic liver with marked </t>
    </r>
  </si>
  <si>
    <r>
      <t xml:space="preserve">Narrative: </t>
    </r>
    <r>
      <rPr>
        <sz val="10"/>
        <color indexed="10"/>
        <rFont val="Century Gothic"/>
        <family val="2"/>
      </rPr>
      <t>Markers:  D13S155, D13S169,D13S137,</t>
    </r>
  </si>
  <si>
    <r>
      <t xml:space="preserve">            </t>
    </r>
    <r>
      <rPr>
        <b/>
        <sz val="14"/>
        <rFont val="Century Gothic"/>
        <family val="2"/>
      </rPr>
      <t>Wilson Disease Patient Lab Tracker</t>
    </r>
  </si>
  <si>
    <t>TREATMENT AND MONITORING OF WILSON DISEASE</t>
  </si>
  <si>
    <t>The following spreadsheet is designed to help you track your most important laboratory values and</t>
  </si>
  <si>
    <t>tests related to your Wilson disease.  Included are some tests that should be done at regular intervals,</t>
  </si>
  <si>
    <t>as well as some that may be done only at the start of your evaluation.  Those that are done only</t>
  </si>
  <si>
    <t>during the initial evaluation are included separately.  The tracking sheet may contain tests that your</t>
  </si>
  <si>
    <t>physician may feel are not required at each visit, and we recommend that you discuss this with them</t>
  </si>
  <si>
    <t xml:space="preserve">commend that you discuss this with                                                        </t>
  </si>
  <si>
    <t>is with</t>
  </si>
  <si>
    <t xml:space="preserve">them.  </t>
  </si>
  <si>
    <t>These are basic labs that will be helpful to follow your copper status and the status of liver disease.</t>
  </si>
  <si>
    <t>r disease</t>
  </si>
  <si>
    <t>but will not be able to help you follow the neurological or psychiatric symptoms if these are</t>
  </si>
  <si>
    <t>present.  These will require continued follow-up care with your physician or specialists.</t>
  </si>
  <si>
    <t>Current recommendations for the frequency of laboratory testing for many of the tests included</t>
  </si>
  <si>
    <t>on the Monitoring sheet are 2-4 times annually if you are further on in the course of your disease, and</t>
  </si>
  <si>
    <t>more frequently if there are specific problems that your physician is addressing (see Reference).</t>
  </si>
  <si>
    <t>Included in the Tracker are categories for common neurological and psychiatric symptoms for</t>
  </si>
  <si>
    <t>some affected patients.  The responses to these are subjective, and you may wish to enter them</t>
  </si>
  <si>
    <r>
      <t xml:space="preserve">as present, then </t>
    </r>
    <r>
      <rPr>
        <b/>
        <sz val="10"/>
        <rFont val="Century Gothic"/>
        <family val="2"/>
      </rPr>
      <t xml:space="preserve">Improved (I), Not Improved (NI), or Worsened (W).  </t>
    </r>
    <r>
      <rPr>
        <sz val="10"/>
        <rFont val="Century Gothic"/>
        <family val="2"/>
      </rPr>
      <t xml:space="preserve">Please consult with your </t>
    </r>
  </si>
  <si>
    <t>physician or specialist as to how they would like to follow these with you.</t>
  </si>
  <si>
    <t>It is important to try to obtain copies of your original documents for any biopsy reports or molecular</t>
  </si>
  <si>
    <t>genetic studies since these will help you if you require care by other physicians.  The Histology section</t>
  </si>
  <si>
    <t>under Liver Biopsy, should contain discussion of any fibrosis, inflammation, or steatosis found on</t>
  </si>
  <si>
    <t>analysis.  This "Tracker" is not meant as a substitute for your routine maintenance health care that</t>
  </si>
  <si>
    <t>may include such testing as immunity to Hepatitis A and B, bone density studies, ECG, fecal testing</t>
  </si>
  <si>
    <t>for occult blood, PAP smears and mammograms, screening and surveillance for liver cancer and</t>
  </si>
  <si>
    <t>other studies that your doctor would like to have you perform.</t>
  </si>
  <si>
    <t>COPPER TRACKER</t>
  </si>
  <si>
    <t>The copper calculators are provided as a separate worksheet.  These will help you calculate your</t>
  </si>
  <si>
    <t>"free", or non-ceruloplasmin bound, copper.  Values typically should be between 5 and 15, however</t>
  </si>
  <si>
    <t xml:space="preserve">there is a wide range that may be seen due to the differences in technique and range for normal  </t>
  </si>
  <si>
    <t>between laboratories, and the fact that this is a derived and not directly measured number.</t>
  </si>
  <si>
    <t>Therefore this value should not be interpreted in the absence of the other test results.  The other</t>
  </si>
  <si>
    <t>calculators are for determining the results of your 24 hour urine copper.  Please pay careful attention</t>
  </si>
  <si>
    <t>to the way in which the units in the results are reported to you.  In Canada and the European Union</t>
  </si>
  <si>
    <t>values will be in micromoles while in the U.S. it will be reported in micrograms.  The volumes are</t>
  </si>
  <si>
    <t>often different as well - in Canada and the EU the concentrations are often reported as per liter, while in the</t>
  </si>
  <si>
    <t>U.S. it is frequently reported as per deciliter (one tenth of a liter, abbreviated dl).</t>
  </si>
  <si>
    <t>Reference:</t>
  </si>
  <si>
    <t>Roberts E, Schilsky ML.  A Practice guideline on Wilson disease.  Hepatology  37:1475-1492, 2003.</t>
  </si>
  <si>
    <t xml:space="preserve">This reference is available at:  </t>
  </si>
  <si>
    <t>https://www.aasld.org/eweb/docs/wilson withcorrection.pdf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</si>
</sst>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u val="single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3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5" xfId="0" applyFont="1" applyFill="1" applyBorder="1" applyAlignment="1">
      <alignment horizontal="left"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2" xfId="0" applyBorder="1" applyAlignment="1">
      <alignment/>
    </xf>
    <xf numFmtId="14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7" xfId="0" applyFont="1" applyBorder="1" applyAlignment="1">
      <alignment/>
    </xf>
    <xf numFmtId="17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35" borderId="2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53" applyAlignment="1" applyProtection="1">
      <alignment/>
      <protection/>
    </xf>
    <xf numFmtId="0" fontId="3" fillId="37" borderId="15" xfId="0" applyFont="1" applyFill="1" applyBorder="1" applyAlignment="1">
      <alignment horizontal="left"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4</xdr:row>
      <xdr:rowOff>104775</xdr:rowOff>
    </xdr:from>
    <xdr:to>
      <xdr:col>7</xdr:col>
      <xdr:colOff>361950</xdr:colOff>
      <xdr:row>9</xdr:row>
      <xdr:rowOff>76200</xdr:rowOff>
    </xdr:to>
    <xdr:pic>
      <xdr:nvPicPr>
        <xdr:cNvPr id="1" name="Picture 1" descr="wilsonsLogo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52475"/>
          <a:ext cx="2952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35</xdr:row>
      <xdr:rowOff>0</xdr:rowOff>
    </xdr:from>
    <xdr:to>
      <xdr:col>15</xdr:col>
      <xdr:colOff>161925</xdr:colOff>
      <xdr:row>45</xdr:row>
      <xdr:rowOff>57150</xdr:rowOff>
    </xdr:to>
    <xdr:pic>
      <xdr:nvPicPr>
        <xdr:cNvPr id="1" name="Picture 1" descr="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953125"/>
          <a:ext cx="3286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1</xdr:col>
      <xdr:colOff>238125</xdr:colOff>
      <xdr:row>32</xdr:row>
      <xdr:rowOff>38100</xdr:rowOff>
    </xdr:to>
    <xdr:pic>
      <xdr:nvPicPr>
        <xdr:cNvPr id="1" name="Picture 1" descr="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3286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H45"/>
  <sheetViews>
    <sheetView zoomScalePageLayoutView="0" workbookViewId="0" topLeftCell="A73">
      <selection activeCell="B14" sqref="B14"/>
    </sheetView>
  </sheetViews>
  <sheetFormatPr defaultColWidth="9.140625" defaultRowHeight="12.75"/>
  <sheetData>
    <row r="24" spans="3:8" ht="23.25">
      <c r="C24" s="40" t="s">
        <v>67</v>
      </c>
      <c r="D24" s="41"/>
      <c r="E24" s="41"/>
      <c r="F24" s="41"/>
      <c r="G24" s="41"/>
      <c r="H24" s="41"/>
    </row>
    <row r="42" spans="5:6" ht="15">
      <c r="E42" s="42" t="s">
        <v>68</v>
      </c>
      <c r="F42" s="42"/>
    </row>
    <row r="44" spans="4:5" ht="15">
      <c r="D44" s="42" t="s">
        <v>69</v>
      </c>
      <c r="E44" s="42"/>
    </row>
    <row r="45" ht="12.75">
      <c r="D45" s="43" t="s">
        <v>70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0"/>
  <sheetViews>
    <sheetView zoomScalePageLayoutView="0" workbookViewId="0" topLeftCell="B22">
      <selection activeCell="A22" sqref="A22"/>
    </sheetView>
  </sheetViews>
  <sheetFormatPr defaultColWidth="9.140625" defaultRowHeight="12.75"/>
  <cols>
    <col min="1" max="1" width="102.28125" style="0" customWidth="1"/>
    <col min="10" max="10" width="10.7109375" style="0" customWidth="1"/>
  </cols>
  <sheetData>
    <row r="3" ht="18">
      <c r="B3" s="104" t="s">
        <v>154</v>
      </c>
    </row>
    <row r="5" spans="1:10" ht="13.5">
      <c r="A5" s="105" t="s">
        <v>155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>
      <c r="A6" s="3" t="s">
        <v>156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>
      <c r="A7" s="3" t="s">
        <v>157</v>
      </c>
      <c r="B7" s="3"/>
      <c r="C7" s="3"/>
      <c r="D7" s="3"/>
      <c r="E7" s="3"/>
      <c r="F7" s="3"/>
      <c r="G7" s="3"/>
      <c r="H7" s="3"/>
      <c r="I7" s="3"/>
      <c r="J7" s="3"/>
    </row>
    <row r="8" spans="1:10" ht="13.5">
      <c r="A8" s="3" t="s">
        <v>158</v>
      </c>
      <c r="B8" s="3"/>
      <c r="C8" s="3"/>
      <c r="D8" s="3"/>
      <c r="E8" s="3"/>
      <c r="F8" s="3"/>
      <c r="G8" s="3"/>
      <c r="H8" s="3"/>
      <c r="I8" s="3"/>
      <c r="J8" s="3"/>
    </row>
    <row r="9" spans="1:10" ht="13.5">
      <c r="A9" s="3" t="s">
        <v>159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" t="s">
        <v>160</v>
      </c>
      <c r="B10" s="3"/>
      <c r="C10" s="3"/>
      <c r="D10" s="3"/>
      <c r="E10" s="3"/>
      <c r="F10" s="3"/>
      <c r="G10" s="3" t="s">
        <v>161</v>
      </c>
      <c r="H10" s="3"/>
      <c r="I10" s="3"/>
      <c r="J10" s="3" t="s">
        <v>162</v>
      </c>
    </row>
    <row r="11" spans="1:10" ht="13.5">
      <c r="A11" s="3" t="s">
        <v>163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>
      <c r="A13" s="3" t="s">
        <v>164</v>
      </c>
      <c r="B13" s="3"/>
      <c r="C13" s="3"/>
      <c r="D13" s="3"/>
      <c r="E13" s="3"/>
      <c r="F13" s="3"/>
      <c r="G13" s="3"/>
      <c r="H13" s="3"/>
      <c r="I13" s="3"/>
      <c r="J13" s="3" t="s">
        <v>165</v>
      </c>
    </row>
    <row r="14" spans="1:10" ht="13.5">
      <c r="A14" s="3" t="s">
        <v>166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 t="s">
        <v>167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>
      <c r="A17" s="3" t="s">
        <v>168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3.5">
      <c r="A18" s="3" t="s">
        <v>169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3.5">
      <c r="A19" s="3" t="s">
        <v>170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3" t="s">
        <v>171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3.5">
      <c r="A22" s="3" t="s">
        <v>172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3.5">
      <c r="A23" s="3" t="s">
        <v>173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>
      <c r="A24" s="3" t="s">
        <v>174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3.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.5">
      <c r="A26" s="105" t="s">
        <v>62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3.5">
      <c r="A27" s="3" t="s">
        <v>175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3.5">
      <c r="A28" s="3" t="s">
        <v>176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3.5">
      <c r="A29" s="3" t="s">
        <v>177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3.5">
      <c r="A30" s="3" t="s">
        <v>178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3.5">
      <c r="A31" s="3" t="s">
        <v>179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 t="s">
        <v>180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 t="s">
        <v>181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105" t="s">
        <v>182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 t="s">
        <v>183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 t="s">
        <v>184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 t="s">
        <v>185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 t="s">
        <v>186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 t="s">
        <v>187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 t="s">
        <v>188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 t="s">
        <v>189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 t="s">
        <v>190</v>
      </c>
      <c r="B43" s="3"/>
      <c r="C43" s="3"/>
      <c r="D43" s="3"/>
      <c r="E43" s="3"/>
      <c r="F43" s="3"/>
      <c r="G43" s="3"/>
      <c r="H43" s="3"/>
      <c r="I43" s="3"/>
      <c r="J43" s="3"/>
    </row>
    <row r="44" ht="13.5">
      <c r="A44" s="3" t="s">
        <v>191</v>
      </c>
    </row>
    <row r="45" ht="13.5">
      <c r="A45" s="3" t="s">
        <v>192</v>
      </c>
    </row>
    <row r="47" ht="13.5">
      <c r="A47" s="3" t="s">
        <v>193</v>
      </c>
    </row>
    <row r="48" ht="13.5">
      <c r="A48" s="3" t="s">
        <v>194</v>
      </c>
    </row>
    <row r="49" ht="13.5">
      <c r="A49" s="3" t="s">
        <v>195</v>
      </c>
    </row>
    <row r="50" ht="12.75">
      <c r="A50" s="106" t="s">
        <v>196</v>
      </c>
    </row>
  </sheetData>
  <sheetProtection/>
  <hyperlinks>
    <hyperlink ref="A50" location="Instructions!Print_Area" display="https://www.aasld.org/eweb/docs/wilson withcorrection.pdf"/>
  </hyperlinks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I24">
      <selection activeCell="M52" sqref="M52"/>
    </sheetView>
  </sheetViews>
  <sheetFormatPr defaultColWidth="9.140625" defaultRowHeight="12.75"/>
  <cols>
    <col min="1" max="1" width="28.57421875" style="14" hidden="1" customWidth="1"/>
    <col min="2" max="2" width="8.140625" style="6" hidden="1" customWidth="1"/>
    <col min="3" max="3" width="10.28125" style="6" hidden="1" customWidth="1"/>
    <col min="4" max="6" width="9.140625" style="0" hidden="1" customWidth="1"/>
    <col min="7" max="7" width="9.140625" style="1" hidden="1" customWidth="1"/>
    <col min="8" max="8" width="9.140625" style="7" hidden="1" customWidth="1"/>
    <col min="9" max="9" width="28.57421875" style="14" customWidth="1"/>
    <col min="10" max="10" width="8.140625" style="6" customWidth="1"/>
    <col min="11" max="11" width="10.28125" style="6" customWidth="1"/>
    <col min="15" max="15" width="9.140625" style="1" customWidth="1"/>
    <col min="16" max="16" width="9.140625" style="7" customWidth="1"/>
  </cols>
  <sheetData>
    <row r="1" spans="1:16" s="38" customFormat="1" ht="15">
      <c r="A1" s="35" t="s">
        <v>50</v>
      </c>
      <c r="B1" s="36"/>
      <c r="C1" s="36"/>
      <c r="D1" s="37"/>
      <c r="H1" s="39"/>
      <c r="I1" s="35" t="s">
        <v>50</v>
      </c>
      <c r="J1" s="36"/>
      <c r="K1" s="36"/>
      <c r="L1" s="37"/>
      <c r="P1" s="39"/>
    </row>
    <row r="2" spans="1:16" ht="12.75">
      <c r="A2" s="26" t="s">
        <v>60</v>
      </c>
      <c r="B2" s="29"/>
      <c r="C2" s="21" t="s">
        <v>64</v>
      </c>
      <c r="D2" s="4" t="s">
        <v>45</v>
      </c>
      <c r="E2" s="4" t="s">
        <v>45</v>
      </c>
      <c r="F2" s="4" t="s">
        <v>45</v>
      </c>
      <c r="G2" s="12" t="s">
        <v>45</v>
      </c>
      <c r="H2" s="13" t="s">
        <v>45</v>
      </c>
      <c r="I2" s="26" t="s">
        <v>124</v>
      </c>
      <c r="J2" s="29"/>
      <c r="K2" s="21" t="s">
        <v>64</v>
      </c>
      <c r="L2" s="4" t="s">
        <v>45</v>
      </c>
      <c r="M2" s="4" t="s">
        <v>45</v>
      </c>
      <c r="N2" s="4" t="s">
        <v>45</v>
      </c>
      <c r="O2" s="12" t="s">
        <v>45</v>
      </c>
      <c r="P2" s="13" t="s">
        <v>45</v>
      </c>
    </row>
    <row r="3" spans="1:18" s="2" customFormat="1" ht="12.75">
      <c r="A3" s="11" t="s">
        <v>34</v>
      </c>
      <c r="B3" s="30" t="s">
        <v>66</v>
      </c>
      <c r="C3" s="27" t="s">
        <v>65</v>
      </c>
      <c r="D3" s="17"/>
      <c r="E3" s="17"/>
      <c r="F3" s="17"/>
      <c r="G3" s="18"/>
      <c r="H3" s="19"/>
      <c r="I3" s="11" t="s">
        <v>34</v>
      </c>
      <c r="J3" s="30" t="s">
        <v>66</v>
      </c>
      <c r="K3" s="27" t="s">
        <v>65</v>
      </c>
      <c r="L3" s="70">
        <v>35964</v>
      </c>
      <c r="M3" s="70">
        <v>35989</v>
      </c>
      <c r="N3" s="17"/>
      <c r="O3" s="18"/>
      <c r="P3" s="19"/>
      <c r="Q3" s="17"/>
      <c r="R3" s="17"/>
    </row>
    <row r="4" spans="1:15" ht="13.5">
      <c r="A4" s="14" t="s">
        <v>35</v>
      </c>
      <c r="B4" s="6" t="s">
        <v>51</v>
      </c>
      <c r="C4" s="28"/>
      <c r="I4" s="14" t="s">
        <v>35</v>
      </c>
      <c r="J4" s="6" t="s">
        <v>51</v>
      </c>
      <c r="K4" s="28"/>
      <c r="M4" s="71" t="s">
        <v>94</v>
      </c>
      <c r="N4" s="72" t="s">
        <v>95</v>
      </c>
      <c r="O4" s="72"/>
    </row>
    <row r="5" spans="1:15" ht="13.5">
      <c r="A5" s="14" t="s">
        <v>61</v>
      </c>
      <c r="B5" s="6" t="s">
        <v>51</v>
      </c>
      <c r="C5" s="28"/>
      <c r="I5" s="14" t="s">
        <v>61</v>
      </c>
      <c r="J5" s="6" t="s">
        <v>51</v>
      </c>
      <c r="K5" s="28"/>
      <c r="M5" s="71" t="s">
        <v>96</v>
      </c>
      <c r="N5" s="72" t="s">
        <v>97</v>
      </c>
      <c r="O5" s="72"/>
    </row>
    <row r="6" spans="1:15" ht="13.5">
      <c r="A6" s="14" t="s">
        <v>36</v>
      </c>
      <c r="B6" s="6" t="s">
        <v>51</v>
      </c>
      <c r="C6" s="28"/>
      <c r="E6" s="17"/>
      <c r="I6" s="14" t="s">
        <v>36</v>
      </c>
      <c r="J6" s="6" t="s">
        <v>51</v>
      </c>
      <c r="K6" s="28"/>
      <c r="M6" s="17"/>
      <c r="N6" s="72" t="s">
        <v>98</v>
      </c>
      <c r="O6" s="72"/>
    </row>
    <row r="7" spans="1:15" ht="13.5">
      <c r="A7" s="14" t="s">
        <v>77</v>
      </c>
      <c r="B7" s="6" t="s">
        <v>51</v>
      </c>
      <c r="C7" s="28"/>
      <c r="G7" s="18"/>
      <c r="I7" s="14" t="s">
        <v>77</v>
      </c>
      <c r="J7" s="6" t="s">
        <v>51</v>
      </c>
      <c r="K7" s="28"/>
      <c r="N7" s="72" t="s">
        <v>99</v>
      </c>
      <c r="O7" s="73"/>
    </row>
    <row r="8" spans="1:11" ht="13.5">
      <c r="A8" s="14" t="s">
        <v>37</v>
      </c>
      <c r="B8" s="6" t="s">
        <v>51</v>
      </c>
      <c r="C8" s="28"/>
      <c r="I8" s="14" t="s">
        <v>37</v>
      </c>
      <c r="J8" s="6" t="s">
        <v>51</v>
      </c>
      <c r="K8" s="28"/>
    </row>
    <row r="9" spans="1:16" s="76" customFormat="1" ht="13.5">
      <c r="A9" s="14" t="s">
        <v>40</v>
      </c>
      <c r="B9" s="74"/>
      <c r="C9" s="75"/>
      <c r="G9" s="77"/>
      <c r="H9" s="78"/>
      <c r="I9" s="14" t="s">
        <v>40</v>
      </c>
      <c r="J9" s="74"/>
      <c r="K9" s="75"/>
      <c r="O9" s="77"/>
      <c r="P9" s="78"/>
    </row>
    <row r="10" spans="1:16" s="76" customFormat="1" ht="13.5">
      <c r="A10" s="14"/>
      <c r="B10" s="74"/>
      <c r="C10" s="75"/>
      <c r="E10" s="79"/>
      <c r="G10" s="77"/>
      <c r="H10" s="78"/>
      <c r="I10" s="14"/>
      <c r="J10" s="74"/>
      <c r="K10" s="75"/>
      <c r="M10" s="79"/>
      <c r="O10" s="77"/>
      <c r="P10" s="78"/>
    </row>
    <row r="11" spans="1:16" s="2" customFormat="1" ht="12.75">
      <c r="A11" s="21" t="s">
        <v>74</v>
      </c>
      <c r="B11" s="10"/>
      <c r="C11" s="10"/>
      <c r="G11" s="9"/>
      <c r="H11" s="8"/>
      <c r="I11" s="21" t="s">
        <v>74</v>
      </c>
      <c r="J11" s="10"/>
      <c r="K11" s="10"/>
      <c r="O11" s="9"/>
      <c r="P11" s="8"/>
    </row>
    <row r="12" spans="1:13" ht="13.5">
      <c r="A12" s="14" t="s">
        <v>5</v>
      </c>
      <c r="I12" s="14" t="s">
        <v>5</v>
      </c>
      <c r="J12" s="80" t="s">
        <v>100</v>
      </c>
      <c r="K12" s="80" t="s">
        <v>101</v>
      </c>
      <c r="L12" s="71">
        <v>6.4</v>
      </c>
      <c r="M12" s="71">
        <v>7.1</v>
      </c>
    </row>
    <row r="13" spans="1:13" ht="13.5">
      <c r="A13" s="14" t="s">
        <v>6</v>
      </c>
      <c r="I13" s="14" t="s">
        <v>6</v>
      </c>
      <c r="J13" s="80" t="s">
        <v>102</v>
      </c>
      <c r="K13" s="80" t="s">
        <v>103</v>
      </c>
      <c r="L13" s="71">
        <v>14.1</v>
      </c>
      <c r="M13" s="71">
        <v>14.3</v>
      </c>
    </row>
    <row r="14" spans="1:13" ht="13.5">
      <c r="A14" s="14" t="s">
        <v>7</v>
      </c>
      <c r="I14" s="14" t="s">
        <v>7</v>
      </c>
      <c r="J14" s="80" t="s">
        <v>104</v>
      </c>
      <c r="K14" s="80" t="s">
        <v>105</v>
      </c>
      <c r="L14" s="71">
        <v>41.2</v>
      </c>
      <c r="M14" s="71">
        <v>40.9</v>
      </c>
    </row>
    <row r="15" spans="1:12" ht="13.5">
      <c r="A15" s="14" t="s">
        <v>8</v>
      </c>
      <c r="I15" s="14" t="s">
        <v>8</v>
      </c>
      <c r="J15" s="80" t="s">
        <v>100</v>
      </c>
      <c r="K15" s="80" t="s">
        <v>106</v>
      </c>
      <c r="L15" s="71">
        <v>199</v>
      </c>
    </row>
    <row r="16" spans="1:16" s="2" customFormat="1" ht="12.75">
      <c r="A16" s="21" t="s">
        <v>41</v>
      </c>
      <c r="B16" s="10"/>
      <c r="C16" s="10"/>
      <c r="G16" s="9"/>
      <c r="H16" s="8"/>
      <c r="I16" s="21" t="s">
        <v>41</v>
      </c>
      <c r="J16" s="10"/>
      <c r="K16" s="10"/>
      <c r="O16" s="9"/>
      <c r="P16" s="8"/>
    </row>
    <row r="17" spans="1:11" ht="13.5">
      <c r="A17" s="14" t="s">
        <v>9</v>
      </c>
      <c r="I17" s="14" t="s">
        <v>9</v>
      </c>
      <c r="J17" s="72" t="s">
        <v>107</v>
      </c>
      <c r="K17" s="72"/>
    </row>
    <row r="18" spans="1:11" ht="13.5">
      <c r="A18" s="14" t="s">
        <v>10</v>
      </c>
      <c r="I18" s="14" t="s">
        <v>10</v>
      </c>
      <c r="J18" s="72" t="s">
        <v>108</v>
      </c>
      <c r="K18" s="72"/>
    </row>
    <row r="19" spans="1:11" ht="13.5">
      <c r="A19" s="14" t="s">
        <v>11</v>
      </c>
      <c r="I19" s="14" t="s">
        <v>11</v>
      </c>
      <c r="J19" s="81" t="s">
        <v>109</v>
      </c>
      <c r="K19" s="82" t="s">
        <v>110</v>
      </c>
    </row>
    <row r="20" spans="1:11" ht="13.5">
      <c r="A20" s="14" t="s">
        <v>12</v>
      </c>
      <c r="I20" s="14" t="s">
        <v>12</v>
      </c>
      <c r="J20" s="72" t="s">
        <v>111</v>
      </c>
      <c r="K20" s="72"/>
    </row>
    <row r="21" spans="1:12" ht="13.5">
      <c r="A21" s="14" t="s">
        <v>13</v>
      </c>
      <c r="I21" s="14" t="s">
        <v>13</v>
      </c>
      <c r="J21" s="80" t="s">
        <v>112</v>
      </c>
      <c r="K21" s="83" t="s">
        <v>113</v>
      </c>
      <c r="L21" s="71">
        <v>166</v>
      </c>
    </row>
    <row r="22" spans="1:12" ht="13.5">
      <c r="A22" s="14" t="s">
        <v>14</v>
      </c>
      <c r="I22" s="14" t="s">
        <v>14</v>
      </c>
      <c r="J22" s="80" t="s">
        <v>114</v>
      </c>
      <c r="K22" s="80" t="s">
        <v>115</v>
      </c>
      <c r="L22" s="71">
        <v>67</v>
      </c>
    </row>
    <row r="23" spans="1:9" ht="13.5">
      <c r="A23" s="14" t="s">
        <v>39</v>
      </c>
      <c r="I23" s="14" t="s">
        <v>39</v>
      </c>
    </row>
    <row r="24" spans="1:16" s="2" customFormat="1" ht="12.75">
      <c r="A24" s="21" t="s">
        <v>16</v>
      </c>
      <c r="B24" s="10"/>
      <c r="C24" s="10"/>
      <c r="G24" s="9"/>
      <c r="H24" s="8"/>
      <c r="I24" s="21" t="s">
        <v>16</v>
      </c>
      <c r="J24" s="10"/>
      <c r="K24" s="10"/>
      <c r="O24" s="9"/>
      <c r="P24" s="8"/>
    </row>
    <row r="25" spans="1:12" ht="13.5">
      <c r="A25" s="14" t="s">
        <v>0</v>
      </c>
      <c r="I25" s="14" t="s">
        <v>0</v>
      </c>
      <c r="J25" s="80"/>
      <c r="K25" s="80" t="s">
        <v>116</v>
      </c>
      <c r="L25" s="71">
        <v>1</v>
      </c>
    </row>
    <row r="26" spans="1:12" ht="13.5">
      <c r="A26" s="14" t="s">
        <v>17</v>
      </c>
      <c r="I26" s="14" t="s">
        <v>17</v>
      </c>
      <c r="J26" s="80" t="s">
        <v>117</v>
      </c>
      <c r="K26" s="80" t="s">
        <v>118</v>
      </c>
      <c r="L26" s="71">
        <v>33</v>
      </c>
    </row>
    <row r="27" spans="1:16" s="2" customFormat="1" ht="12.75">
      <c r="A27" s="21" t="s">
        <v>42</v>
      </c>
      <c r="B27" s="10"/>
      <c r="C27" s="10"/>
      <c r="G27" s="9"/>
      <c r="H27" s="8"/>
      <c r="I27" s="21" t="s">
        <v>42</v>
      </c>
      <c r="J27" s="10"/>
      <c r="K27" s="10"/>
      <c r="O27" s="9"/>
      <c r="P27" s="8"/>
    </row>
    <row r="28" spans="1:9" ht="13.5">
      <c r="A28" s="14" t="s">
        <v>1</v>
      </c>
      <c r="I28" s="14" t="s">
        <v>1</v>
      </c>
    </row>
    <row r="29" spans="1:12" ht="13.5">
      <c r="A29" s="14" t="s">
        <v>2</v>
      </c>
      <c r="I29" s="14" t="s">
        <v>2</v>
      </c>
      <c r="J29" s="80" t="s">
        <v>119</v>
      </c>
      <c r="K29" s="80" t="s">
        <v>120</v>
      </c>
      <c r="L29" s="71">
        <v>23</v>
      </c>
    </row>
    <row r="30" spans="1:13" ht="13.5">
      <c r="A30" s="14" t="s">
        <v>121</v>
      </c>
      <c r="I30" s="14" t="s">
        <v>121</v>
      </c>
      <c r="J30" s="80" t="s">
        <v>122</v>
      </c>
      <c r="K30" s="84" t="s">
        <v>123</v>
      </c>
      <c r="L30" s="85">
        <v>150</v>
      </c>
      <c r="M30" s="71">
        <v>1950</v>
      </c>
    </row>
    <row r="31" spans="1:9" ht="13.5">
      <c r="A31" s="14" t="s">
        <v>4</v>
      </c>
      <c r="I31" s="14" t="s">
        <v>4</v>
      </c>
    </row>
    <row r="32" spans="1:9" ht="13.5">
      <c r="A32" s="14" t="s">
        <v>23</v>
      </c>
      <c r="I32" s="14" t="s">
        <v>23</v>
      </c>
    </row>
    <row r="33" spans="1:16" s="2" customFormat="1" ht="12.75">
      <c r="A33" s="21" t="s">
        <v>3</v>
      </c>
      <c r="B33" s="10"/>
      <c r="C33" s="10"/>
      <c r="G33" s="9"/>
      <c r="H33" s="8"/>
      <c r="I33" s="21" t="s">
        <v>3</v>
      </c>
      <c r="J33" s="10"/>
      <c r="K33" s="10"/>
      <c r="O33" s="9"/>
      <c r="P33" s="8"/>
    </row>
    <row r="34" spans="1:9" ht="13.5">
      <c r="A34" s="14" t="s">
        <v>31</v>
      </c>
      <c r="I34" s="14" t="s">
        <v>31</v>
      </c>
    </row>
    <row r="35" spans="1:9" ht="13.5">
      <c r="A35" s="14" t="s">
        <v>5</v>
      </c>
      <c r="I35" s="14" t="s">
        <v>5</v>
      </c>
    </row>
    <row r="36" spans="1:9" ht="13.5">
      <c r="A36" s="14" t="s">
        <v>32</v>
      </c>
      <c r="I36" s="14" t="s">
        <v>32</v>
      </c>
    </row>
    <row r="37" spans="1:16" s="2" customFormat="1" ht="12.75">
      <c r="A37" s="21" t="s">
        <v>18</v>
      </c>
      <c r="B37" s="10"/>
      <c r="C37" s="10"/>
      <c r="G37" s="9"/>
      <c r="H37" s="8"/>
      <c r="I37" s="21" t="s">
        <v>18</v>
      </c>
      <c r="J37" s="10"/>
      <c r="K37" s="10"/>
      <c r="O37" s="9"/>
      <c r="P37" s="8"/>
    </row>
    <row r="38" spans="1:9" ht="13.5">
      <c r="A38" s="55" t="s">
        <v>75</v>
      </c>
      <c r="I38" s="55" t="s">
        <v>75</v>
      </c>
    </row>
    <row r="39" spans="1:9" ht="13.5">
      <c r="A39" s="55" t="s">
        <v>76</v>
      </c>
      <c r="I39" s="55" t="s">
        <v>76</v>
      </c>
    </row>
    <row r="40" spans="1:16" s="2" customFormat="1" ht="12.75">
      <c r="A40" s="21" t="s">
        <v>33</v>
      </c>
      <c r="B40" s="10"/>
      <c r="C40" s="10"/>
      <c r="G40" s="9"/>
      <c r="H40" s="8"/>
      <c r="I40" s="21" t="s">
        <v>33</v>
      </c>
      <c r="J40" s="10"/>
      <c r="K40" s="10"/>
      <c r="O40" s="9"/>
      <c r="P40" s="8"/>
    </row>
    <row r="41" spans="1:12" ht="13.5">
      <c r="A41" s="14" t="s">
        <v>53</v>
      </c>
      <c r="B41" s="15" t="s">
        <v>52</v>
      </c>
      <c r="C41" s="28"/>
      <c r="I41" s="14" t="s">
        <v>53</v>
      </c>
      <c r="J41" s="15" t="s">
        <v>52</v>
      </c>
      <c r="K41" s="28"/>
      <c r="L41" s="86" t="s">
        <v>52</v>
      </c>
    </row>
    <row r="42" spans="1:11" ht="13.5">
      <c r="A42" s="14" t="s">
        <v>54</v>
      </c>
      <c r="B42" s="16" t="s">
        <v>52</v>
      </c>
      <c r="C42" s="28"/>
      <c r="I42" s="14" t="s">
        <v>54</v>
      </c>
      <c r="J42" s="16" t="s">
        <v>52</v>
      </c>
      <c r="K42" s="28"/>
    </row>
    <row r="43" spans="1:11" ht="13.5">
      <c r="A43" s="14" t="s">
        <v>55</v>
      </c>
      <c r="B43" s="6" t="s">
        <v>38</v>
      </c>
      <c r="C43" s="28"/>
      <c r="I43" s="14" t="s">
        <v>55</v>
      </c>
      <c r="J43" s="6" t="s">
        <v>38</v>
      </c>
      <c r="K43" s="28"/>
    </row>
    <row r="44" spans="1:11" ht="13.5">
      <c r="A44" s="14" t="s">
        <v>56</v>
      </c>
      <c r="B44" s="6" t="s">
        <v>38</v>
      </c>
      <c r="C44" s="28"/>
      <c r="I44" s="14" t="s">
        <v>56</v>
      </c>
      <c r="J44" s="6" t="s">
        <v>38</v>
      </c>
      <c r="K44" s="28"/>
    </row>
    <row r="45" spans="1:11" ht="13.5">
      <c r="A45" s="14" t="s">
        <v>57</v>
      </c>
      <c r="B45" s="6" t="s">
        <v>38</v>
      </c>
      <c r="C45" s="28"/>
      <c r="I45" s="14" t="s">
        <v>57</v>
      </c>
      <c r="J45" s="6" t="s">
        <v>38</v>
      </c>
      <c r="K45" s="28"/>
    </row>
    <row r="46" spans="1:11" ht="13.5">
      <c r="A46" s="14" t="s">
        <v>58</v>
      </c>
      <c r="B46" s="6" t="s">
        <v>38</v>
      </c>
      <c r="C46" s="28"/>
      <c r="I46" s="14" t="s">
        <v>58</v>
      </c>
      <c r="J46" s="6" t="s">
        <v>38</v>
      </c>
      <c r="K46" s="28"/>
    </row>
    <row r="47" spans="1:11" ht="13.5">
      <c r="A47" s="14" t="s">
        <v>59</v>
      </c>
      <c r="B47" s="6" t="s">
        <v>38</v>
      </c>
      <c r="C47" s="28"/>
      <c r="I47" s="14" t="s">
        <v>59</v>
      </c>
      <c r="J47" s="6" t="s">
        <v>38</v>
      </c>
      <c r="K47" s="28"/>
    </row>
    <row r="48" spans="1:11" ht="13.5">
      <c r="A48" s="14" t="s">
        <v>46</v>
      </c>
      <c r="C48" s="28"/>
      <c r="I48" s="14" t="s">
        <v>46</v>
      </c>
      <c r="K48" s="28"/>
    </row>
    <row r="49" spans="1:16" s="2" customFormat="1" ht="12.75">
      <c r="A49" s="21" t="s">
        <v>43</v>
      </c>
      <c r="B49" s="10"/>
      <c r="C49" s="10"/>
      <c r="G49" s="9"/>
      <c r="H49" s="8"/>
      <c r="I49" s="21" t="s">
        <v>43</v>
      </c>
      <c r="J49" s="10"/>
      <c r="K49" s="10"/>
      <c r="O49" s="9"/>
      <c r="P49" s="8"/>
    </row>
    <row r="50" spans="1:16" s="17" customFormat="1" ht="13.5">
      <c r="A50" s="22" t="s">
        <v>53</v>
      </c>
      <c r="B50" s="20" t="s">
        <v>52</v>
      </c>
      <c r="C50" s="28"/>
      <c r="G50" s="18"/>
      <c r="H50" s="19"/>
      <c r="I50" s="22" t="s">
        <v>53</v>
      </c>
      <c r="J50" s="20" t="s">
        <v>52</v>
      </c>
      <c r="K50" s="28"/>
      <c r="L50" s="87" t="s">
        <v>52</v>
      </c>
      <c r="O50" s="18"/>
      <c r="P50" s="19"/>
    </row>
    <row r="51" spans="1:16" s="17" customFormat="1" ht="13.5">
      <c r="A51" s="22" t="s">
        <v>54</v>
      </c>
      <c r="B51" s="20" t="s">
        <v>52</v>
      </c>
      <c r="C51" s="28"/>
      <c r="G51" s="18"/>
      <c r="H51" s="19"/>
      <c r="I51" s="22" t="s">
        <v>54</v>
      </c>
      <c r="J51" s="20" t="s">
        <v>52</v>
      </c>
      <c r="K51" s="28"/>
      <c r="O51" s="18"/>
      <c r="P51" s="19"/>
    </row>
    <row r="52" spans="1:11" ht="13.5">
      <c r="A52" s="14" t="s">
        <v>47</v>
      </c>
      <c r="B52" s="6" t="s">
        <v>38</v>
      </c>
      <c r="C52" s="28"/>
      <c r="I52" s="14" t="s">
        <v>47</v>
      </c>
      <c r="J52" s="6" t="s">
        <v>38</v>
      </c>
      <c r="K52" s="28"/>
    </row>
    <row r="53" spans="1:11" ht="13.5">
      <c r="A53" s="14" t="s">
        <v>48</v>
      </c>
      <c r="B53" s="6" t="s">
        <v>38</v>
      </c>
      <c r="C53" s="28"/>
      <c r="I53" s="14" t="s">
        <v>48</v>
      </c>
      <c r="J53" s="6" t="s">
        <v>38</v>
      </c>
      <c r="K53" s="28"/>
    </row>
    <row r="54" spans="1:11" ht="13.5">
      <c r="A54" s="14" t="s">
        <v>49</v>
      </c>
      <c r="B54" s="6" t="s">
        <v>38</v>
      </c>
      <c r="C54" s="28"/>
      <c r="I54" s="14" t="s">
        <v>49</v>
      </c>
      <c r="J54" s="6" t="s">
        <v>38</v>
      </c>
      <c r="K54" s="28"/>
    </row>
    <row r="55" spans="1:11" ht="13.5">
      <c r="A55" s="14" t="s">
        <v>46</v>
      </c>
      <c r="C55" s="31"/>
      <c r="I55" s="14" t="s">
        <v>46</v>
      </c>
      <c r="K55" s="31"/>
    </row>
  </sheetData>
  <sheetProtection password="CC3E" sheet="1" objects="1" scenarios="1"/>
  <printOptions gridLines="1"/>
  <pageMargins left="0.85" right="0.5" top="0.5" bottom="0.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45.7109375" style="3" customWidth="1"/>
    <col min="2" max="2" width="9.140625" style="14" customWidth="1"/>
    <col min="3" max="3" width="9.7109375" style="14" bestFit="1" customWidth="1"/>
    <col min="4" max="4" width="17.00390625" style="14" customWidth="1"/>
  </cols>
  <sheetData>
    <row r="1" spans="1:4" s="34" customFormat="1" ht="15">
      <c r="A1" s="32" t="s">
        <v>62</v>
      </c>
      <c r="B1" s="33" t="s">
        <v>15</v>
      </c>
      <c r="C1" s="33" t="s">
        <v>78</v>
      </c>
      <c r="D1" s="33" t="s">
        <v>44</v>
      </c>
    </row>
    <row r="2" spans="1:4" s="2" customFormat="1" ht="13.5">
      <c r="A2" s="5" t="s">
        <v>63</v>
      </c>
      <c r="B2" s="24"/>
      <c r="C2" s="24"/>
      <c r="D2" s="24"/>
    </row>
    <row r="3" spans="1:4" ht="13.5">
      <c r="A3" s="3" t="s">
        <v>20</v>
      </c>
      <c r="B3" s="56">
        <v>35977</v>
      </c>
      <c r="C3" s="57" t="s">
        <v>79</v>
      </c>
      <c r="D3" s="58">
        <v>1417</v>
      </c>
    </row>
    <row r="4" spans="1:4" s="2" customFormat="1" ht="13.5">
      <c r="A4" s="5" t="s">
        <v>19</v>
      </c>
      <c r="B4" s="24"/>
      <c r="C4" s="24"/>
      <c r="D4" s="24"/>
    </row>
    <row r="5" spans="1:2" ht="13.5">
      <c r="A5" s="25" t="s">
        <v>152</v>
      </c>
      <c r="B5" s="56">
        <v>35977</v>
      </c>
    </row>
    <row r="6" ht="13.5">
      <c r="A6" s="59" t="s">
        <v>146</v>
      </c>
    </row>
    <row r="7" ht="13.5">
      <c r="A7" s="59" t="s">
        <v>147</v>
      </c>
    </row>
    <row r="8" ht="13.5">
      <c r="A8" s="25"/>
    </row>
    <row r="9" ht="13.5">
      <c r="A9" s="25"/>
    </row>
    <row r="10" ht="13.5">
      <c r="A10" s="25"/>
    </row>
    <row r="11" spans="1:4" s="2" customFormat="1" ht="13.5">
      <c r="A11" s="5" t="s">
        <v>21</v>
      </c>
      <c r="B11" s="24"/>
      <c r="C11" s="24"/>
      <c r="D11" s="24"/>
    </row>
    <row r="12" ht="13.5">
      <c r="A12" s="3" t="s">
        <v>22</v>
      </c>
    </row>
    <row r="13" spans="1:4" ht="13.5">
      <c r="A13" s="3" t="s">
        <v>81</v>
      </c>
      <c r="D13" s="58" t="s">
        <v>148</v>
      </c>
    </row>
    <row r="14" ht="13.5">
      <c r="A14" s="3" t="s">
        <v>153</v>
      </c>
    </row>
    <row r="15" ht="13.5">
      <c r="A15" s="60" t="s">
        <v>149</v>
      </c>
    </row>
    <row r="16" spans="1:4" s="2" customFormat="1" ht="13.5">
      <c r="A16" s="5" t="s">
        <v>73</v>
      </c>
      <c r="B16" s="24"/>
      <c r="C16" s="24"/>
      <c r="D16" s="24"/>
    </row>
    <row r="17" spans="1:4" s="17" customFormat="1" ht="13.5">
      <c r="A17" s="61" t="s">
        <v>82</v>
      </c>
      <c r="B17" s="62"/>
      <c r="C17" s="63"/>
      <c r="D17" s="62"/>
    </row>
    <row r="18" spans="1:4" s="17" customFormat="1" ht="13.5">
      <c r="A18" s="61" t="s">
        <v>83</v>
      </c>
      <c r="B18" s="62"/>
      <c r="C18" s="63"/>
      <c r="D18" s="62"/>
    </row>
    <row r="19" spans="1:4" s="17" customFormat="1" ht="13.5">
      <c r="A19" s="61" t="s">
        <v>84</v>
      </c>
      <c r="B19" s="62"/>
      <c r="C19" s="63"/>
      <c r="D19" s="62"/>
    </row>
    <row r="20" spans="1:4" s="17" customFormat="1" ht="13.5">
      <c r="A20" s="61" t="s">
        <v>83</v>
      </c>
      <c r="B20" s="62"/>
      <c r="C20" s="63"/>
      <c r="D20" s="62"/>
    </row>
    <row r="21" spans="1:4" s="17" customFormat="1" ht="13.5">
      <c r="A21" s="61" t="s">
        <v>85</v>
      </c>
      <c r="B21" s="62"/>
      <c r="C21" s="63"/>
      <c r="D21" s="62"/>
    </row>
    <row r="22" spans="1:4" ht="13.5">
      <c r="A22" s="65" t="s">
        <v>86</v>
      </c>
      <c r="C22" s="14" t="s">
        <v>87</v>
      </c>
      <c r="D22" s="58" t="s">
        <v>150</v>
      </c>
    </row>
    <row r="23" spans="1:4" ht="13.5">
      <c r="A23" s="65" t="s">
        <v>88</v>
      </c>
      <c r="C23" s="14" t="s">
        <v>87</v>
      </c>
      <c r="D23" s="58" t="s">
        <v>150</v>
      </c>
    </row>
    <row r="24" spans="1:4" ht="13.5">
      <c r="A24" s="65" t="s">
        <v>89</v>
      </c>
      <c r="C24" s="14" t="s">
        <v>87</v>
      </c>
      <c r="D24" s="58" t="s">
        <v>150</v>
      </c>
    </row>
    <row r="25" spans="1:4" ht="13.5">
      <c r="A25" s="65" t="s">
        <v>90</v>
      </c>
      <c r="C25" s="14" t="s">
        <v>87</v>
      </c>
      <c r="D25" s="58" t="s">
        <v>151</v>
      </c>
    </row>
    <row r="26" spans="1:4" ht="13.5">
      <c r="A26" s="65" t="s">
        <v>91</v>
      </c>
      <c r="C26" s="14" t="s">
        <v>87</v>
      </c>
      <c r="D26" s="58" t="s">
        <v>151</v>
      </c>
    </row>
    <row r="27" spans="1:4" ht="13.5">
      <c r="A27" s="65" t="s">
        <v>92</v>
      </c>
      <c r="C27" s="14" t="s">
        <v>87</v>
      </c>
      <c r="D27" s="58" t="s">
        <v>150</v>
      </c>
    </row>
    <row r="28" spans="1:4" ht="13.5">
      <c r="A28" s="65" t="s">
        <v>93</v>
      </c>
      <c r="C28" s="14" t="s">
        <v>87</v>
      </c>
      <c r="D28" s="58" t="s">
        <v>150</v>
      </c>
    </row>
    <row r="29" spans="1:4" s="2" customFormat="1" ht="13.5">
      <c r="A29" s="5" t="s">
        <v>24</v>
      </c>
      <c r="B29" s="24"/>
      <c r="C29" s="24"/>
      <c r="D29" s="24"/>
    </row>
    <row r="30" ht="13.5">
      <c r="A30" s="3" t="s">
        <v>27</v>
      </c>
    </row>
    <row r="31" ht="13.5">
      <c r="A31" s="3" t="s">
        <v>25</v>
      </c>
    </row>
    <row r="32" ht="13.5">
      <c r="A32" s="3" t="s">
        <v>30</v>
      </c>
    </row>
    <row r="33" ht="13.5"/>
    <row r="34" spans="1:4" s="2" customFormat="1" ht="13.5">
      <c r="A34" s="5" t="s">
        <v>26</v>
      </c>
      <c r="B34" s="24"/>
      <c r="C34" s="24"/>
      <c r="D34" s="24"/>
    </row>
    <row r="35" ht="13.5">
      <c r="A35" s="3" t="s">
        <v>28</v>
      </c>
    </row>
    <row r="36" ht="13.5">
      <c r="A36" s="3" t="s">
        <v>25</v>
      </c>
    </row>
    <row r="37" ht="13.5">
      <c r="A37" s="3" t="s">
        <v>29</v>
      </c>
    </row>
    <row r="39" spans="1:4" s="2" customFormat="1" ht="13.5">
      <c r="A39" s="5" t="s">
        <v>18</v>
      </c>
      <c r="B39" s="24"/>
      <c r="C39" s="24"/>
      <c r="D39" s="24"/>
    </row>
    <row r="46" spans="1:4" s="69" customFormat="1" ht="13.5">
      <c r="A46" s="67"/>
      <c r="B46" s="68"/>
      <c r="C46" s="68"/>
      <c r="D46" s="68"/>
    </row>
  </sheetData>
  <sheetProtection password="CC3E" sheet="1" objects="1" scenarios="1"/>
  <printOptions gridLines="1"/>
  <pageMargins left="0.85" right="0.5" top="1" bottom="1" header="0.5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6">
      <selection activeCell="E12" sqref="E12"/>
    </sheetView>
  </sheetViews>
  <sheetFormatPr defaultColWidth="9.140625" defaultRowHeight="12.75"/>
  <cols>
    <col min="1" max="1" width="45.7109375" style="3" customWidth="1"/>
    <col min="2" max="2" width="9.140625" style="14" customWidth="1"/>
    <col min="3" max="3" width="9.7109375" style="14" bestFit="1" customWidth="1"/>
    <col min="4" max="4" width="17.00390625" style="14" customWidth="1"/>
  </cols>
  <sheetData>
    <row r="1" spans="1:4" s="34" customFormat="1" ht="15">
      <c r="A1" s="32" t="s">
        <v>62</v>
      </c>
      <c r="B1" s="33" t="s">
        <v>15</v>
      </c>
      <c r="C1" s="33" t="s">
        <v>78</v>
      </c>
      <c r="D1" s="33" t="s">
        <v>44</v>
      </c>
    </row>
    <row r="2" spans="1:4" s="2" customFormat="1" ht="13.5">
      <c r="A2" s="5" t="s">
        <v>63</v>
      </c>
      <c r="B2" s="24"/>
      <c r="C2" s="24"/>
      <c r="D2" s="24"/>
    </row>
    <row r="3" spans="1:4" ht="13.5">
      <c r="A3" s="3" t="s">
        <v>20</v>
      </c>
      <c r="B3" s="56"/>
      <c r="C3" s="57" t="s">
        <v>79</v>
      </c>
      <c r="D3" s="58"/>
    </row>
    <row r="4" spans="1:4" s="2" customFormat="1" ht="13.5">
      <c r="A4" s="5" t="s">
        <v>19</v>
      </c>
      <c r="B4" s="24"/>
      <c r="C4" s="24"/>
      <c r="D4" s="24"/>
    </row>
    <row r="5" spans="1:2" ht="13.5">
      <c r="A5" s="25" t="s">
        <v>80</v>
      </c>
      <c r="B5" s="56"/>
    </row>
    <row r="6" ht="13.5">
      <c r="A6" s="59"/>
    </row>
    <row r="7" ht="13.5">
      <c r="A7" s="59"/>
    </row>
    <row r="8" ht="13.5">
      <c r="A8" s="25"/>
    </row>
    <row r="9" ht="13.5">
      <c r="A9" s="25"/>
    </row>
    <row r="10" ht="13.5">
      <c r="A10" s="25"/>
    </row>
    <row r="11" spans="1:4" s="2" customFormat="1" ht="13.5">
      <c r="A11" s="5" t="s">
        <v>21</v>
      </c>
      <c r="B11" s="24"/>
      <c r="C11" s="24"/>
      <c r="D11" s="24"/>
    </row>
    <row r="12" ht="13.5">
      <c r="A12" s="3" t="s">
        <v>22</v>
      </c>
    </row>
    <row r="13" spans="1:4" ht="13.5">
      <c r="A13" s="3" t="s">
        <v>81</v>
      </c>
      <c r="D13" s="58"/>
    </row>
    <row r="14" ht="13.5">
      <c r="A14" s="3" t="s">
        <v>80</v>
      </c>
    </row>
    <row r="15" ht="13.5">
      <c r="A15" s="60"/>
    </row>
    <row r="16" spans="1:4" s="2" customFormat="1" ht="13.5">
      <c r="A16" s="5" t="s">
        <v>73</v>
      </c>
      <c r="B16" s="24"/>
      <c r="C16" s="24"/>
      <c r="D16" s="24"/>
    </row>
    <row r="17" spans="1:4" s="17" customFormat="1" ht="13.5">
      <c r="A17" s="61" t="s">
        <v>82</v>
      </c>
      <c r="B17" s="62"/>
      <c r="C17" s="63"/>
      <c r="D17" s="62"/>
    </row>
    <row r="18" spans="1:4" s="17" customFormat="1" ht="13.5">
      <c r="A18" s="61" t="s">
        <v>83</v>
      </c>
      <c r="B18" s="62"/>
      <c r="C18" s="63"/>
      <c r="D18" s="62"/>
    </row>
    <row r="19" spans="1:4" s="17" customFormat="1" ht="13.5">
      <c r="A19" s="61" t="s">
        <v>84</v>
      </c>
      <c r="B19" s="62"/>
      <c r="C19" s="63"/>
      <c r="D19" s="62"/>
    </row>
    <row r="20" spans="1:4" s="17" customFormat="1" ht="13.5">
      <c r="A20" s="64" t="s">
        <v>83</v>
      </c>
      <c r="B20" s="62"/>
      <c r="C20" s="63"/>
      <c r="D20" s="62"/>
    </row>
    <row r="21" spans="1:4" s="17" customFormat="1" ht="13.5">
      <c r="A21" s="61" t="s">
        <v>85</v>
      </c>
      <c r="B21" s="62"/>
      <c r="C21" s="63"/>
      <c r="D21" s="62"/>
    </row>
    <row r="22" spans="1:4" ht="13.5">
      <c r="A22" s="65" t="s">
        <v>86</v>
      </c>
      <c r="C22" s="14" t="s">
        <v>87</v>
      </c>
      <c r="D22" s="58"/>
    </row>
    <row r="23" spans="1:4" ht="13.5">
      <c r="A23" s="65" t="s">
        <v>88</v>
      </c>
      <c r="C23" s="14" t="s">
        <v>87</v>
      </c>
      <c r="D23" s="58"/>
    </row>
    <row r="24" spans="1:4" ht="13.5">
      <c r="A24" s="66" t="s">
        <v>89</v>
      </c>
      <c r="C24" s="14" t="s">
        <v>87</v>
      </c>
      <c r="D24" s="58"/>
    </row>
    <row r="25" spans="1:4" ht="13.5">
      <c r="A25" s="65" t="s">
        <v>90</v>
      </c>
      <c r="C25" s="14" t="s">
        <v>87</v>
      </c>
      <c r="D25" s="58"/>
    </row>
    <row r="26" spans="1:4" ht="13.5">
      <c r="A26" s="65" t="s">
        <v>91</v>
      </c>
      <c r="C26" s="14" t="s">
        <v>87</v>
      </c>
      <c r="D26" s="58"/>
    </row>
    <row r="27" spans="1:4" ht="13.5">
      <c r="A27" s="65" t="s">
        <v>92</v>
      </c>
      <c r="C27" s="14" t="s">
        <v>87</v>
      </c>
      <c r="D27" s="58"/>
    </row>
    <row r="28" spans="1:4" ht="13.5">
      <c r="A28" s="65" t="s">
        <v>93</v>
      </c>
      <c r="C28" s="14" t="s">
        <v>87</v>
      </c>
      <c r="D28" s="58"/>
    </row>
    <row r="29" spans="1:4" s="2" customFormat="1" ht="13.5">
      <c r="A29" s="5" t="s">
        <v>24</v>
      </c>
      <c r="B29" s="24"/>
      <c r="C29" s="24"/>
      <c r="D29" s="24"/>
    </row>
    <row r="30" ht="13.5">
      <c r="A30" s="3" t="s">
        <v>27</v>
      </c>
    </row>
    <row r="31" ht="13.5">
      <c r="A31" s="3" t="s">
        <v>25</v>
      </c>
    </row>
    <row r="32" ht="13.5">
      <c r="A32" s="3" t="s">
        <v>30</v>
      </c>
    </row>
    <row r="34" spans="1:4" s="2" customFormat="1" ht="13.5">
      <c r="A34" s="5" t="s">
        <v>26</v>
      </c>
      <c r="B34" s="24"/>
      <c r="C34" s="24"/>
      <c r="D34" s="24"/>
    </row>
    <row r="35" ht="13.5">
      <c r="A35" s="3" t="s">
        <v>28</v>
      </c>
    </row>
    <row r="36" ht="13.5">
      <c r="A36" s="3" t="s">
        <v>25</v>
      </c>
    </row>
    <row r="37" ht="13.5">
      <c r="A37" s="3" t="s">
        <v>29</v>
      </c>
    </row>
    <row r="39" spans="1:4" s="2" customFormat="1" ht="13.5">
      <c r="A39" s="5" t="s">
        <v>18</v>
      </c>
      <c r="B39" s="24"/>
      <c r="C39" s="24"/>
      <c r="D39" s="24"/>
    </row>
    <row r="46" spans="1:4" s="69" customFormat="1" ht="13.5">
      <c r="A46" s="67"/>
      <c r="B46" s="68"/>
      <c r="C46" s="68"/>
      <c r="D46" s="68"/>
    </row>
  </sheetData>
  <sheetProtection/>
  <printOptions gridLines="1"/>
  <pageMargins left="0.85" right="0.5" top="1" bottom="1" header="0.5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28.57421875" style="14" customWidth="1"/>
    <col min="2" max="2" width="8.140625" style="6" customWidth="1"/>
    <col min="3" max="3" width="10.28125" style="6" customWidth="1"/>
    <col min="7" max="7" width="9.140625" style="1" customWidth="1"/>
    <col min="8" max="8" width="9.140625" style="7" customWidth="1"/>
    <col min="9" max="9" width="8.7109375" style="92" customWidth="1"/>
    <col min="10" max="11" width="8.8515625" style="1" customWidth="1"/>
    <col min="15" max="15" width="9.140625" style="1" customWidth="1"/>
    <col min="16" max="16" width="9.140625" style="7" customWidth="1"/>
  </cols>
  <sheetData>
    <row r="1" spans="1:16" s="110" customFormat="1" ht="15.75">
      <c r="A1" s="107" t="s">
        <v>50</v>
      </c>
      <c r="B1" s="108"/>
      <c r="C1" s="108"/>
      <c r="D1" s="109"/>
      <c r="H1" s="111"/>
      <c r="I1" s="115"/>
      <c r="J1" s="113"/>
      <c r="K1" s="113"/>
      <c r="L1" s="112"/>
      <c r="M1" s="112"/>
      <c r="N1" s="112"/>
      <c r="O1" s="113"/>
      <c r="P1" s="114"/>
    </row>
    <row r="2" spans="1:8" ht="13.5">
      <c r="A2" s="26" t="s">
        <v>60</v>
      </c>
      <c r="B2" s="29"/>
      <c r="C2" s="21" t="s">
        <v>64</v>
      </c>
      <c r="D2" s="4" t="s">
        <v>45</v>
      </c>
      <c r="E2" s="4" t="s">
        <v>45</v>
      </c>
      <c r="F2" s="4" t="s">
        <v>45</v>
      </c>
      <c r="G2" s="12" t="s">
        <v>45</v>
      </c>
      <c r="H2" s="13" t="s">
        <v>45</v>
      </c>
    </row>
    <row r="3" spans="1:18" s="2" customFormat="1" ht="13.5">
      <c r="A3" s="11" t="s">
        <v>34</v>
      </c>
      <c r="B3" s="30" t="s">
        <v>66</v>
      </c>
      <c r="C3" s="27" t="s">
        <v>65</v>
      </c>
      <c r="D3" s="17"/>
      <c r="E3" s="17"/>
      <c r="F3" s="17"/>
      <c r="G3" s="18"/>
      <c r="H3" s="19"/>
      <c r="I3" s="92"/>
      <c r="J3" s="1"/>
      <c r="K3" s="1"/>
      <c r="L3"/>
      <c r="M3"/>
      <c r="N3"/>
      <c r="O3" s="1"/>
      <c r="P3" s="7"/>
      <c r="Q3" s="17"/>
      <c r="R3" s="17"/>
    </row>
    <row r="4" spans="1:3" ht="13.5">
      <c r="A4" s="14" t="s">
        <v>35</v>
      </c>
      <c r="B4" s="6" t="s">
        <v>51</v>
      </c>
      <c r="C4" s="28"/>
    </row>
    <row r="5" spans="1:3" ht="13.5">
      <c r="A5" s="14" t="s">
        <v>61</v>
      </c>
      <c r="B5" s="6" t="s">
        <v>51</v>
      </c>
      <c r="C5" s="28"/>
    </row>
    <row r="6" spans="1:5" ht="13.5">
      <c r="A6" s="14" t="s">
        <v>36</v>
      </c>
      <c r="B6" s="6" t="s">
        <v>51</v>
      </c>
      <c r="C6" s="28"/>
      <c r="E6" s="17"/>
    </row>
    <row r="7" spans="1:7" ht="13.5">
      <c r="A7" s="14" t="s">
        <v>77</v>
      </c>
      <c r="B7" s="6" t="s">
        <v>51</v>
      </c>
      <c r="C7" s="28"/>
      <c r="G7" s="18"/>
    </row>
    <row r="8" spans="1:3" ht="13.5">
      <c r="A8" s="14" t="s">
        <v>37</v>
      </c>
      <c r="B8" s="6" t="s">
        <v>51</v>
      </c>
      <c r="C8" s="28"/>
    </row>
    <row r="9" spans="1:16" s="76" customFormat="1" ht="13.5">
      <c r="A9" s="14" t="s">
        <v>40</v>
      </c>
      <c r="B9" s="74"/>
      <c r="C9" s="75"/>
      <c r="G9" s="77"/>
      <c r="H9" s="78"/>
      <c r="I9" s="92"/>
      <c r="J9" s="1"/>
      <c r="K9" s="1"/>
      <c r="L9"/>
      <c r="M9"/>
      <c r="N9"/>
      <c r="O9" s="1"/>
      <c r="P9" s="7"/>
    </row>
    <row r="10" spans="1:16" s="76" customFormat="1" ht="13.5">
      <c r="A10" s="14"/>
      <c r="B10" s="74"/>
      <c r="C10" s="75"/>
      <c r="E10" s="79"/>
      <c r="G10" s="77"/>
      <c r="H10" s="78"/>
      <c r="I10" s="92"/>
      <c r="J10" s="1"/>
      <c r="K10" s="1"/>
      <c r="L10"/>
      <c r="M10"/>
      <c r="N10"/>
      <c r="O10" s="1"/>
      <c r="P10" s="7"/>
    </row>
    <row r="11" spans="1:16" s="2" customFormat="1" ht="13.5">
      <c r="A11" s="21" t="s">
        <v>74</v>
      </c>
      <c r="B11" s="10"/>
      <c r="C11" s="10"/>
      <c r="G11" s="9"/>
      <c r="H11" s="8"/>
      <c r="I11" s="116"/>
      <c r="J11" s="9"/>
      <c r="K11" s="9"/>
      <c r="O11" s="9"/>
      <c r="P11" s="8"/>
    </row>
    <row r="12" ht="13.5">
      <c r="A12" s="14" t="s">
        <v>5</v>
      </c>
    </row>
    <row r="13" ht="13.5">
      <c r="A13" s="14" t="s">
        <v>6</v>
      </c>
    </row>
    <row r="14" ht="13.5">
      <c r="A14" s="14" t="s">
        <v>7</v>
      </c>
    </row>
    <row r="15" ht="13.5">
      <c r="A15" s="14" t="s">
        <v>8</v>
      </c>
    </row>
    <row r="16" spans="1:16" s="2" customFormat="1" ht="13.5">
      <c r="A16" s="21" t="s">
        <v>41</v>
      </c>
      <c r="B16" s="10"/>
      <c r="C16" s="10"/>
      <c r="G16" s="9"/>
      <c r="H16" s="8"/>
      <c r="I16" s="116"/>
      <c r="J16" s="9"/>
      <c r="K16" s="9"/>
      <c r="O16" s="9"/>
      <c r="P16" s="8"/>
    </row>
    <row r="17" ht="13.5">
      <c r="A17" s="14" t="s">
        <v>9</v>
      </c>
    </row>
    <row r="18" ht="13.5">
      <c r="A18" s="14" t="s">
        <v>10</v>
      </c>
    </row>
    <row r="19" ht="13.5">
      <c r="A19" s="14" t="s">
        <v>11</v>
      </c>
    </row>
    <row r="20" ht="13.5">
      <c r="A20" s="14" t="s">
        <v>12</v>
      </c>
    </row>
    <row r="21" ht="13.5">
      <c r="A21" s="14" t="s">
        <v>13</v>
      </c>
    </row>
    <row r="22" ht="13.5">
      <c r="A22" s="14" t="s">
        <v>14</v>
      </c>
    </row>
    <row r="23" ht="13.5">
      <c r="A23" s="14" t="s">
        <v>39</v>
      </c>
    </row>
    <row r="24" spans="1:16" s="2" customFormat="1" ht="13.5">
      <c r="A24" s="21" t="s">
        <v>16</v>
      </c>
      <c r="B24" s="10"/>
      <c r="C24" s="10"/>
      <c r="G24" s="9"/>
      <c r="H24" s="8"/>
      <c r="I24" s="116"/>
      <c r="J24" s="9"/>
      <c r="K24" s="9"/>
      <c r="O24" s="9"/>
      <c r="P24" s="8"/>
    </row>
    <row r="25" ht="13.5">
      <c r="A25" s="14" t="s">
        <v>0</v>
      </c>
    </row>
    <row r="26" ht="13.5">
      <c r="A26" s="14" t="s">
        <v>17</v>
      </c>
    </row>
    <row r="27" spans="1:16" s="2" customFormat="1" ht="13.5">
      <c r="A27" s="21" t="s">
        <v>42</v>
      </c>
      <c r="B27" s="10"/>
      <c r="C27" s="10"/>
      <c r="G27" s="9"/>
      <c r="H27" s="8"/>
      <c r="I27" s="116"/>
      <c r="J27" s="9"/>
      <c r="K27" s="9"/>
      <c r="O27" s="9"/>
      <c r="P27" s="8"/>
    </row>
    <row r="28" ht="13.5">
      <c r="A28" s="14" t="s">
        <v>1</v>
      </c>
    </row>
    <row r="29" ht="13.5">
      <c r="A29" s="14" t="s">
        <v>2</v>
      </c>
    </row>
    <row r="30" ht="13.5">
      <c r="A30" s="14" t="s">
        <v>121</v>
      </c>
    </row>
    <row r="31" ht="13.5">
      <c r="A31" s="14" t="s">
        <v>4</v>
      </c>
    </row>
    <row r="32" ht="13.5">
      <c r="A32" s="14" t="s">
        <v>23</v>
      </c>
    </row>
    <row r="33" spans="1:16" s="2" customFormat="1" ht="12.75" customHeight="1">
      <c r="A33" s="21" t="s">
        <v>3</v>
      </c>
      <c r="B33" s="10"/>
      <c r="C33" s="10"/>
      <c r="G33" s="9"/>
      <c r="H33" s="8"/>
      <c r="I33" s="116"/>
      <c r="J33" s="9"/>
      <c r="K33" s="9"/>
      <c r="O33" s="9"/>
      <c r="P33" s="8"/>
    </row>
    <row r="34" ht="13.5">
      <c r="A34" s="14" t="s">
        <v>31</v>
      </c>
    </row>
    <row r="35" ht="13.5">
      <c r="A35" s="14" t="s">
        <v>5</v>
      </c>
    </row>
    <row r="36" ht="13.5">
      <c r="A36" s="14" t="s">
        <v>32</v>
      </c>
    </row>
    <row r="37" spans="1:16" s="2" customFormat="1" ht="13.5">
      <c r="A37" s="21" t="s">
        <v>18</v>
      </c>
      <c r="B37" s="10"/>
      <c r="C37" s="10"/>
      <c r="G37" s="9"/>
      <c r="H37" s="8"/>
      <c r="I37" s="116"/>
      <c r="J37" s="9"/>
      <c r="K37" s="9"/>
      <c r="O37" s="9"/>
      <c r="P37" s="8"/>
    </row>
    <row r="38" ht="13.5">
      <c r="A38" s="55" t="s">
        <v>75</v>
      </c>
    </row>
    <row r="39" ht="13.5">
      <c r="A39" s="55" t="s">
        <v>76</v>
      </c>
    </row>
    <row r="40" spans="1:16" s="2" customFormat="1" ht="13.5">
      <c r="A40" s="21" t="s">
        <v>33</v>
      </c>
      <c r="B40" s="10"/>
      <c r="C40" s="10"/>
      <c r="G40" s="9"/>
      <c r="H40" s="8"/>
      <c r="I40" s="116"/>
      <c r="J40" s="9"/>
      <c r="K40" s="9"/>
      <c r="O40" s="9"/>
      <c r="P40" s="8"/>
    </row>
    <row r="41" spans="1:3" ht="13.5">
      <c r="A41" s="14" t="s">
        <v>53</v>
      </c>
      <c r="B41" s="15" t="s">
        <v>52</v>
      </c>
      <c r="C41" s="28"/>
    </row>
    <row r="42" spans="1:3" ht="13.5">
      <c r="A42" s="14" t="s">
        <v>54</v>
      </c>
      <c r="B42" s="16" t="s">
        <v>52</v>
      </c>
      <c r="C42" s="28"/>
    </row>
    <row r="43" spans="1:3" ht="13.5">
      <c r="A43" s="14" t="s">
        <v>55</v>
      </c>
      <c r="B43" s="6" t="s">
        <v>38</v>
      </c>
      <c r="C43" s="28"/>
    </row>
    <row r="44" spans="1:3" ht="13.5">
      <c r="A44" s="14" t="s">
        <v>56</v>
      </c>
      <c r="B44" s="6" t="s">
        <v>38</v>
      </c>
      <c r="C44" s="28"/>
    </row>
    <row r="45" spans="1:3" ht="13.5">
      <c r="A45" s="14" t="s">
        <v>57</v>
      </c>
      <c r="B45" s="6" t="s">
        <v>38</v>
      </c>
      <c r="C45" s="28"/>
    </row>
    <row r="46" spans="1:3" ht="13.5">
      <c r="A46" s="14" t="s">
        <v>58</v>
      </c>
      <c r="B46" s="6" t="s">
        <v>38</v>
      </c>
      <c r="C46" s="28"/>
    </row>
    <row r="47" spans="1:3" ht="13.5">
      <c r="A47" s="14" t="s">
        <v>59</v>
      </c>
      <c r="B47" s="6" t="s">
        <v>38</v>
      </c>
      <c r="C47" s="28"/>
    </row>
    <row r="48" spans="1:3" ht="13.5">
      <c r="A48" s="14" t="s">
        <v>46</v>
      </c>
      <c r="C48" s="28"/>
    </row>
    <row r="49" spans="1:16" s="2" customFormat="1" ht="13.5">
      <c r="A49" s="21" t="s">
        <v>43</v>
      </c>
      <c r="B49" s="10"/>
      <c r="C49" s="10"/>
      <c r="G49" s="9"/>
      <c r="H49" s="8"/>
      <c r="I49" s="116"/>
      <c r="J49" s="9"/>
      <c r="K49" s="9"/>
      <c r="O49" s="9"/>
      <c r="P49" s="8"/>
    </row>
    <row r="50" spans="1:16" s="17" customFormat="1" ht="13.5">
      <c r="A50" s="22" t="s">
        <v>53</v>
      </c>
      <c r="B50" s="20" t="s">
        <v>52</v>
      </c>
      <c r="C50" s="28"/>
      <c r="G50" s="18"/>
      <c r="H50" s="19"/>
      <c r="I50" s="92"/>
      <c r="J50" s="1"/>
      <c r="K50" s="1"/>
      <c r="L50"/>
      <c r="M50"/>
      <c r="N50"/>
      <c r="O50" s="1"/>
      <c r="P50" s="7"/>
    </row>
    <row r="51" spans="1:16" s="17" customFormat="1" ht="13.5">
      <c r="A51" s="22" t="s">
        <v>54</v>
      </c>
      <c r="B51" s="20" t="s">
        <v>52</v>
      </c>
      <c r="C51" s="28"/>
      <c r="G51" s="18"/>
      <c r="H51" s="19"/>
      <c r="I51" s="92"/>
      <c r="J51" s="1"/>
      <c r="K51" s="1"/>
      <c r="L51"/>
      <c r="M51"/>
      <c r="N51"/>
      <c r="O51" s="1"/>
      <c r="P51" s="7"/>
    </row>
    <row r="52" spans="1:3" ht="13.5">
      <c r="A52" s="14" t="s">
        <v>47</v>
      </c>
      <c r="B52" s="6" t="s">
        <v>38</v>
      </c>
      <c r="C52" s="28"/>
    </row>
    <row r="53" spans="1:3" ht="13.5">
      <c r="A53" s="14" t="s">
        <v>48</v>
      </c>
      <c r="B53" s="6" t="s">
        <v>38</v>
      </c>
      <c r="C53" s="28"/>
    </row>
    <row r="54" spans="1:3" ht="13.5">
      <c r="A54" s="14" t="s">
        <v>49</v>
      </c>
      <c r="B54" s="6" t="s">
        <v>38</v>
      </c>
      <c r="C54" s="28"/>
    </row>
    <row r="55" spans="1:3" ht="13.5">
      <c r="A55" s="14" t="s">
        <v>46</v>
      </c>
      <c r="C55" s="31"/>
    </row>
  </sheetData>
  <sheetProtection/>
  <printOptions gridLines="1"/>
  <pageMargins left="0.8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3" customWidth="1"/>
    <col min="2" max="2" width="28.7109375" style="3" customWidth="1"/>
    <col min="3" max="5" width="9.140625" style="3" customWidth="1"/>
  </cols>
  <sheetData>
    <row r="1" spans="1:6" s="34" customFormat="1" ht="15.75">
      <c r="A1" s="88" t="s">
        <v>125</v>
      </c>
      <c r="B1" s="89" t="s">
        <v>126</v>
      </c>
      <c r="C1" s="89"/>
      <c r="D1" s="90"/>
      <c r="E1" s="90"/>
      <c r="F1" s="91"/>
    </row>
    <row r="2" spans="1:6" ht="13.5">
      <c r="A2" s="92"/>
      <c r="B2" s="93"/>
      <c r="C2" s="93"/>
      <c r="D2" s="93"/>
      <c r="E2" s="93"/>
      <c r="F2" s="7"/>
    </row>
    <row r="3" spans="1:6" s="2" customFormat="1" ht="14.25" thickBot="1">
      <c r="A3" s="94" t="s">
        <v>127</v>
      </c>
      <c r="B3" s="95"/>
      <c r="C3" s="9"/>
      <c r="D3" s="95"/>
      <c r="E3" s="96" t="s">
        <v>128</v>
      </c>
      <c r="F3" s="8"/>
    </row>
    <row r="4" spans="1:6" ht="13.5">
      <c r="A4" s="92" t="s">
        <v>129</v>
      </c>
      <c r="B4" s="93"/>
      <c r="C4" s="93"/>
      <c r="D4" s="93"/>
      <c r="E4" s="97">
        <v>15</v>
      </c>
      <c r="F4" s="7"/>
    </row>
    <row r="5" spans="1:6" ht="13.5">
      <c r="A5" s="92" t="s">
        <v>130</v>
      </c>
      <c r="B5" s="93"/>
      <c r="C5" s="93"/>
      <c r="D5" s="93"/>
      <c r="E5" s="98">
        <v>36</v>
      </c>
      <c r="F5" s="7"/>
    </row>
    <row r="6" spans="1:6" ht="14.25" thickBot="1">
      <c r="A6" s="92" t="s">
        <v>23</v>
      </c>
      <c r="B6" s="93"/>
      <c r="C6" s="93"/>
      <c r="D6" s="93"/>
      <c r="E6" s="99">
        <f>E5-(E4*3)</f>
        <v>-9</v>
      </c>
      <c r="F6" s="7"/>
    </row>
    <row r="7" spans="1:6" ht="13.5">
      <c r="A7" s="92"/>
      <c r="B7" s="93"/>
      <c r="C7" s="93"/>
      <c r="D7" s="93"/>
      <c r="E7" s="93"/>
      <c r="F7" s="7"/>
    </row>
    <row r="8" spans="1:6" s="2" customFormat="1" ht="14.25" thickBot="1">
      <c r="A8" s="94" t="s">
        <v>127</v>
      </c>
      <c r="B8" s="95"/>
      <c r="C8" s="9"/>
      <c r="D8" s="95"/>
      <c r="E8" s="96" t="s">
        <v>128</v>
      </c>
      <c r="F8" s="8"/>
    </row>
    <row r="9" spans="1:6" ht="13.5">
      <c r="A9" s="92" t="s">
        <v>131</v>
      </c>
      <c r="B9" s="93"/>
      <c r="C9" s="93"/>
      <c r="D9" s="93"/>
      <c r="E9" s="97">
        <v>14</v>
      </c>
      <c r="F9" s="7"/>
    </row>
    <row r="10" spans="1:6" ht="13.5">
      <c r="A10" s="92" t="s">
        <v>132</v>
      </c>
      <c r="B10" s="93"/>
      <c r="C10" s="93"/>
      <c r="D10" s="93"/>
      <c r="E10" s="98">
        <v>0.78</v>
      </c>
      <c r="F10" s="7"/>
    </row>
    <row r="11" spans="1:6" ht="14.25" thickBot="1">
      <c r="A11" s="92" t="s">
        <v>23</v>
      </c>
      <c r="B11" s="93"/>
      <c r="C11" s="93"/>
      <c r="D11" s="93"/>
      <c r="E11" s="99">
        <f>(E10*64.1)-(E9*3)</f>
        <v>7.9979999999999976</v>
      </c>
      <c r="F11" s="7"/>
    </row>
    <row r="12" spans="1:6" ht="13.5">
      <c r="A12" s="92"/>
      <c r="B12" s="93"/>
      <c r="C12" s="93"/>
      <c r="D12" s="93"/>
      <c r="E12" s="93"/>
      <c r="F12" s="7"/>
    </row>
    <row r="13" spans="1:6" s="2" customFormat="1" ht="14.25" thickBot="1">
      <c r="A13" s="94" t="s">
        <v>127</v>
      </c>
      <c r="B13" s="95"/>
      <c r="C13" s="100"/>
      <c r="D13" s="95"/>
      <c r="E13" s="96" t="s">
        <v>133</v>
      </c>
      <c r="F13" s="8"/>
    </row>
    <row r="14" spans="1:6" ht="13.5">
      <c r="A14" s="92" t="s">
        <v>134</v>
      </c>
      <c r="B14" s="93"/>
      <c r="C14" s="93"/>
      <c r="D14" s="93"/>
      <c r="E14" s="97">
        <v>2</v>
      </c>
      <c r="F14" s="7"/>
    </row>
    <row r="15" spans="1:6" ht="13.5">
      <c r="A15" s="92" t="s">
        <v>135</v>
      </c>
      <c r="B15" s="93"/>
      <c r="C15" s="93"/>
      <c r="D15" s="93"/>
      <c r="E15" s="98">
        <v>2</v>
      </c>
      <c r="F15" s="7"/>
    </row>
    <row r="16" spans="1:6" ht="14.25" thickBot="1">
      <c r="A16" s="92" t="s">
        <v>136</v>
      </c>
      <c r="B16" s="93"/>
      <c r="C16" s="93"/>
      <c r="D16" s="93"/>
      <c r="E16" s="99">
        <f>(E14*64.1*E15)</f>
        <v>256.4</v>
      </c>
      <c r="F16" s="7"/>
    </row>
    <row r="17" spans="1:6" ht="14.25" thickBot="1">
      <c r="A17" s="92"/>
      <c r="B17" s="93"/>
      <c r="C17" s="93"/>
      <c r="D17" s="93"/>
      <c r="E17" s="93"/>
      <c r="F17" s="7"/>
    </row>
    <row r="18" spans="1:6" ht="13.5">
      <c r="A18" s="92" t="s">
        <v>137</v>
      </c>
      <c r="B18" s="93"/>
      <c r="C18" s="93"/>
      <c r="D18" s="93"/>
      <c r="E18" s="97">
        <v>12.4</v>
      </c>
      <c r="F18" s="7"/>
    </row>
    <row r="19" spans="1:6" ht="13.5">
      <c r="A19" s="92" t="s">
        <v>135</v>
      </c>
      <c r="B19" s="93"/>
      <c r="C19" s="93"/>
      <c r="D19" s="93"/>
      <c r="E19" s="98">
        <v>2</v>
      </c>
      <c r="F19" s="7"/>
    </row>
    <row r="20" spans="1:6" ht="14.25" thickBot="1">
      <c r="A20" s="92" t="s">
        <v>136</v>
      </c>
      <c r="B20" s="93"/>
      <c r="C20" s="93"/>
      <c r="D20" s="93"/>
      <c r="E20" s="99">
        <f>(E18*10*E19)</f>
        <v>248</v>
      </c>
      <c r="F20" s="7"/>
    </row>
    <row r="21" spans="1:6" ht="14.25" thickBot="1">
      <c r="A21" s="92"/>
      <c r="B21" s="93"/>
      <c r="C21" s="93"/>
      <c r="D21" s="93"/>
      <c r="E21" s="93"/>
      <c r="F21" s="7"/>
    </row>
    <row r="22" spans="1:6" ht="13.5">
      <c r="A22" s="92" t="s">
        <v>138</v>
      </c>
      <c r="B22" s="93"/>
      <c r="C22" s="93"/>
      <c r="D22" s="93"/>
      <c r="E22" s="97">
        <v>124</v>
      </c>
      <c r="F22" s="7"/>
    </row>
    <row r="23" spans="1:6" ht="13.5">
      <c r="A23" s="92" t="s">
        <v>135</v>
      </c>
      <c r="B23" s="93"/>
      <c r="C23" s="93"/>
      <c r="D23" s="93"/>
      <c r="E23" s="98">
        <v>2</v>
      </c>
      <c r="F23" s="7"/>
    </row>
    <row r="24" spans="1:6" ht="14.25" thickBot="1">
      <c r="A24" s="92" t="s">
        <v>136</v>
      </c>
      <c r="B24" s="93"/>
      <c r="C24" s="93"/>
      <c r="D24" s="93"/>
      <c r="E24" s="99">
        <f>(E22*E23)</f>
        <v>248</v>
      </c>
      <c r="F24" s="7"/>
    </row>
    <row r="25" spans="1:6" ht="13.5">
      <c r="A25" s="92"/>
      <c r="B25" s="93"/>
      <c r="C25" s="93"/>
      <c r="D25" s="93"/>
      <c r="E25" s="93"/>
      <c r="F25" s="7"/>
    </row>
    <row r="26" spans="1:6" s="2" customFormat="1" ht="14.25" thickBot="1">
      <c r="A26" s="94" t="s">
        <v>139</v>
      </c>
      <c r="B26" s="100"/>
      <c r="C26" s="100"/>
      <c r="D26" s="95"/>
      <c r="E26" s="96" t="s">
        <v>133</v>
      </c>
      <c r="F26" s="8"/>
    </row>
    <row r="27" spans="1:6" ht="13.5">
      <c r="A27" s="92" t="s">
        <v>140</v>
      </c>
      <c r="B27" s="93"/>
      <c r="C27" s="93"/>
      <c r="D27" s="93"/>
      <c r="E27" s="97">
        <v>3.5</v>
      </c>
      <c r="F27" s="7"/>
    </row>
    <row r="28" spans="1:6" ht="13.5">
      <c r="A28" s="92" t="s">
        <v>135</v>
      </c>
      <c r="B28" s="93"/>
      <c r="C28" s="93"/>
      <c r="D28" s="93"/>
      <c r="E28" s="98">
        <v>1.8</v>
      </c>
      <c r="F28" s="7"/>
    </row>
    <row r="29" spans="1:6" ht="14.25" thickBot="1">
      <c r="A29" s="92" t="s">
        <v>141</v>
      </c>
      <c r="B29" s="93"/>
      <c r="C29" s="93"/>
      <c r="D29" s="93"/>
      <c r="E29" s="99">
        <f>PRODUCT(E27:E28)</f>
        <v>6.3</v>
      </c>
      <c r="F29" s="7"/>
    </row>
    <row r="30" spans="1:6" ht="13.5">
      <c r="A30" s="101"/>
      <c r="B30" s="67"/>
      <c r="C30" s="67"/>
      <c r="D30" s="67"/>
      <c r="E30" s="67"/>
      <c r="F30" s="102"/>
    </row>
    <row r="31" spans="1:6" ht="13.5">
      <c r="A31" s="60" t="s">
        <v>142</v>
      </c>
      <c r="B31" s="60"/>
      <c r="C31" s="60"/>
      <c r="D31" s="60" t="s">
        <v>143</v>
      </c>
      <c r="E31" s="60"/>
      <c r="F31" s="103"/>
    </row>
    <row r="32" spans="1:5" ht="13.5">
      <c r="A32" s="60" t="s">
        <v>144</v>
      </c>
      <c r="B32" s="60"/>
      <c r="C32" s="60"/>
      <c r="D32" s="60"/>
      <c r="E32" s="60"/>
    </row>
    <row r="33" spans="1:3" ht="13.5">
      <c r="A33" s="60" t="s">
        <v>145</v>
      </c>
      <c r="B33" s="60"/>
      <c r="C33" s="60"/>
    </row>
  </sheetData>
  <sheetProtection/>
  <printOptions gridLines="1"/>
  <pageMargins left="1.5" right="1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L4" sqref="L4"/>
    </sheetView>
  </sheetViews>
  <sheetFormatPr defaultColWidth="9.140625" defaultRowHeight="24.75" customHeight="1"/>
  <cols>
    <col min="1" max="1" width="9.140625" style="6" customWidth="1"/>
    <col min="2" max="2" width="0" style="0" hidden="1" customWidth="1"/>
    <col min="3" max="3" width="9.140625" style="1" customWidth="1"/>
    <col min="4" max="4" width="0" style="1" hidden="1" customWidth="1"/>
    <col min="5" max="10" width="9.140625" style="1" customWidth="1"/>
    <col min="12" max="12" width="9.140625" style="7" customWidth="1"/>
    <col min="13" max="13" width="9.140625" style="6" customWidth="1"/>
    <col min="14" max="14" width="9.140625" style="45" customWidth="1"/>
    <col min="22" max="22" width="9.140625" style="7" customWidth="1"/>
  </cols>
  <sheetData>
    <row r="1" spans="1:22" s="38" customFormat="1" ht="24.75" customHeight="1">
      <c r="A1" s="46" t="s">
        <v>45</v>
      </c>
      <c r="D1" s="37" t="s">
        <v>72</v>
      </c>
      <c r="G1" s="47" t="s">
        <v>71</v>
      </c>
      <c r="L1" s="39"/>
      <c r="M1" s="46" t="s">
        <v>45</v>
      </c>
      <c r="N1" s="48"/>
      <c r="Q1" s="37" t="s">
        <v>71</v>
      </c>
      <c r="V1" s="39"/>
    </row>
    <row r="2" spans="1:22" s="44" customFormat="1" ht="24.75" customHeight="1">
      <c r="A2" s="49"/>
      <c r="L2" s="50"/>
      <c r="M2" s="49"/>
      <c r="N2" s="51"/>
      <c r="V2" s="50"/>
    </row>
    <row r="3" spans="1:22" s="44" customFormat="1" ht="24.75" customHeight="1">
      <c r="A3" s="49"/>
      <c r="L3" s="50"/>
      <c r="M3" s="49"/>
      <c r="N3" s="51"/>
      <c r="V3" s="50"/>
    </row>
    <row r="4" spans="1:22" s="44" customFormat="1" ht="24.75" customHeight="1">
      <c r="A4" s="49"/>
      <c r="L4" s="50"/>
      <c r="M4" s="49"/>
      <c r="N4" s="51"/>
      <c r="V4" s="50"/>
    </row>
    <row r="5" spans="1:22" s="44" customFormat="1" ht="24.75" customHeight="1">
      <c r="A5" s="49"/>
      <c r="L5" s="50"/>
      <c r="M5" s="49"/>
      <c r="N5" s="51"/>
      <c r="V5" s="50"/>
    </row>
    <row r="6" spans="1:22" s="44" customFormat="1" ht="24.75" customHeight="1">
      <c r="A6" s="49"/>
      <c r="L6" s="50"/>
      <c r="M6" s="49"/>
      <c r="N6" s="51"/>
      <c r="V6" s="50"/>
    </row>
    <row r="7" spans="1:22" s="44" customFormat="1" ht="24.75" customHeight="1">
      <c r="A7" s="49"/>
      <c r="L7" s="50"/>
      <c r="M7" s="49"/>
      <c r="N7" s="51"/>
      <c r="V7" s="50"/>
    </row>
    <row r="8" spans="1:22" s="44" customFormat="1" ht="24.75" customHeight="1">
      <c r="A8" s="49"/>
      <c r="L8" s="50"/>
      <c r="M8" s="49"/>
      <c r="N8" s="51"/>
      <c r="V8" s="50"/>
    </row>
    <row r="9" spans="1:22" s="44" customFormat="1" ht="24.75" customHeight="1">
      <c r="A9" s="49"/>
      <c r="L9" s="50"/>
      <c r="M9" s="49"/>
      <c r="N9" s="51"/>
      <c r="V9" s="50"/>
    </row>
    <row r="10" spans="1:22" s="44" customFormat="1" ht="24.75" customHeight="1">
      <c r="A10" s="49"/>
      <c r="L10" s="50"/>
      <c r="M10" s="49"/>
      <c r="N10" s="51"/>
      <c r="V10" s="50"/>
    </row>
    <row r="11" spans="1:22" s="44" customFormat="1" ht="24.75" customHeight="1">
      <c r="A11" s="49"/>
      <c r="L11" s="50"/>
      <c r="M11" s="49"/>
      <c r="N11" s="51"/>
      <c r="V11" s="50"/>
    </row>
    <row r="12" spans="1:22" s="44" customFormat="1" ht="24.75" customHeight="1">
      <c r="A12" s="49"/>
      <c r="L12" s="50"/>
      <c r="M12" s="49"/>
      <c r="N12" s="51"/>
      <c r="V12" s="50"/>
    </row>
    <row r="13" spans="1:22" s="44" customFormat="1" ht="24.75" customHeight="1">
      <c r="A13" s="49"/>
      <c r="L13" s="50"/>
      <c r="M13" s="49"/>
      <c r="N13" s="51"/>
      <c r="V13" s="50"/>
    </row>
    <row r="14" spans="1:22" s="44" customFormat="1" ht="24.75" customHeight="1">
      <c r="A14" s="49"/>
      <c r="L14" s="50"/>
      <c r="M14" s="49"/>
      <c r="N14" s="51"/>
      <c r="V14" s="50"/>
    </row>
    <row r="15" spans="1:22" s="53" customFormat="1" ht="24.75" customHeight="1">
      <c r="A15" s="52"/>
      <c r="L15" s="23"/>
      <c r="M15" s="52"/>
      <c r="N15" s="54"/>
      <c r="V15" s="23"/>
    </row>
    <row r="16" spans="1:22" s="44" customFormat="1" ht="24.75" customHeight="1">
      <c r="A16" s="49"/>
      <c r="L16" s="50"/>
      <c r="M16" s="49"/>
      <c r="N16" s="51"/>
      <c r="V16" s="50"/>
    </row>
    <row r="17" spans="1:22" s="44" customFormat="1" ht="24.75" customHeight="1">
      <c r="A17" s="49"/>
      <c r="L17" s="50"/>
      <c r="M17" s="49"/>
      <c r="N17" s="51"/>
      <c r="V17" s="50"/>
    </row>
    <row r="18" spans="1:22" s="44" customFormat="1" ht="24.75" customHeight="1">
      <c r="A18" s="49"/>
      <c r="L18" s="50"/>
      <c r="M18" s="49"/>
      <c r="N18" s="51"/>
      <c r="V18" s="50"/>
    </row>
    <row r="19" spans="1:22" s="44" customFormat="1" ht="24.75" customHeight="1">
      <c r="A19" s="49"/>
      <c r="L19" s="50"/>
      <c r="M19" s="49"/>
      <c r="N19" s="51"/>
      <c r="V19" s="50"/>
    </row>
    <row r="20" spans="1:22" s="44" customFormat="1" ht="24.75" customHeight="1">
      <c r="A20" s="49"/>
      <c r="L20" s="50"/>
      <c r="M20" s="49"/>
      <c r="N20" s="51"/>
      <c r="V20" s="50"/>
    </row>
    <row r="21" spans="1:22" s="44" customFormat="1" ht="24.75" customHeight="1">
      <c r="A21" s="49"/>
      <c r="L21" s="50"/>
      <c r="M21" s="49"/>
      <c r="N21" s="51"/>
      <c r="V21" s="50"/>
    </row>
    <row r="22" spans="1:22" s="44" customFormat="1" ht="24.75" customHeight="1">
      <c r="A22" s="49"/>
      <c r="L22" s="50"/>
      <c r="M22" s="49"/>
      <c r="N22" s="51"/>
      <c r="V22" s="50"/>
    </row>
    <row r="23" spans="1:22" s="44" customFormat="1" ht="24.75" customHeight="1">
      <c r="A23" s="49"/>
      <c r="L23" s="50"/>
      <c r="M23" s="49"/>
      <c r="N23" s="51"/>
      <c r="V23" s="50"/>
    </row>
    <row r="24" spans="1:22" s="44" customFormat="1" ht="24.75" customHeight="1">
      <c r="A24" s="49"/>
      <c r="L24" s="50"/>
      <c r="M24" s="49"/>
      <c r="N24" s="51"/>
      <c r="V24" s="50"/>
    </row>
    <row r="25" spans="1:22" s="44" customFormat="1" ht="24.75" customHeight="1">
      <c r="A25" s="49"/>
      <c r="L25" s="50"/>
      <c r="M25" s="49"/>
      <c r="N25" s="51"/>
      <c r="V25" s="50"/>
    </row>
    <row r="26" spans="1:22" s="44" customFormat="1" ht="24.75" customHeight="1">
      <c r="A26" s="49"/>
      <c r="L26" s="50"/>
      <c r="M26" s="49"/>
      <c r="N26" s="51"/>
      <c r="V26" s="50"/>
    </row>
    <row r="27" spans="1:22" s="44" customFormat="1" ht="24.75" customHeight="1">
      <c r="A27" s="49"/>
      <c r="L27" s="50"/>
      <c r="M27" s="49"/>
      <c r="N27" s="51"/>
      <c r="V27" s="50"/>
    </row>
    <row r="28" spans="1:22" s="44" customFormat="1" ht="24.75" customHeight="1">
      <c r="A28" s="49"/>
      <c r="L28" s="50"/>
      <c r="M28" s="49"/>
      <c r="N28" s="51"/>
      <c r="V28" s="50"/>
    </row>
    <row r="29" spans="1:22" s="44" customFormat="1" ht="24.75" customHeight="1">
      <c r="A29" s="49"/>
      <c r="L29" s="50"/>
      <c r="M29" s="49"/>
      <c r="N29" s="51"/>
      <c r="V29" s="50"/>
    </row>
    <row r="30" spans="1:22" s="44" customFormat="1" ht="24.75" customHeight="1">
      <c r="A30" s="49"/>
      <c r="L30" s="50"/>
      <c r="M30" s="49"/>
      <c r="N30" s="51"/>
      <c r="V30" s="50"/>
    </row>
    <row r="31" spans="1:22" s="44" customFormat="1" ht="24.75" customHeight="1">
      <c r="A31" s="49"/>
      <c r="L31" s="50"/>
      <c r="M31" s="49"/>
      <c r="N31" s="51"/>
      <c r="V31" s="50"/>
    </row>
    <row r="32" spans="1:22" s="44" customFormat="1" ht="24.75" customHeight="1">
      <c r="A32" s="49"/>
      <c r="L32" s="50"/>
      <c r="M32" s="49"/>
      <c r="N32" s="51"/>
      <c r="V32" s="50"/>
    </row>
    <row r="33" spans="1:22" s="53" customFormat="1" ht="24.75" customHeight="1">
      <c r="A33" s="52"/>
      <c r="L33" s="23"/>
      <c r="M33" s="52"/>
      <c r="N33" s="54"/>
      <c r="V33" s="23"/>
    </row>
    <row r="34" spans="1:22" s="44" customFormat="1" ht="24.75" customHeight="1">
      <c r="A34" s="49"/>
      <c r="L34" s="50"/>
      <c r="M34" s="49"/>
      <c r="N34" s="51"/>
      <c r="V34" s="50"/>
    </row>
    <row r="35" spans="1:22" s="44" customFormat="1" ht="24.75" customHeight="1">
      <c r="A35" s="49"/>
      <c r="L35" s="50"/>
      <c r="M35" s="49"/>
      <c r="N35" s="51"/>
      <c r="V35" s="50"/>
    </row>
    <row r="36" spans="1:22" s="44" customFormat="1" ht="24.75" customHeight="1">
      <c r="A36" s="49"/>
      <c r="L36" s="50"/>
      <c r="M36" s="49"/>
      <c r="N36" s="51"/>
      <c r="V36" s="50"/>
    </row>
    <row r="37" spans="1:22" s="44" customFormat="1" ht="24.75" customHeight="1">
      <c r="A37" s="49"/>
      <c r="L37" s="50"/>
      <c r="M37" s="49"/>
      <c r="N37" s="51"/>
      <c r="V37" s="50"/>
    </row>
    <row r="38" spans="1:22" s="44" customFormat="1" ht="24.75" customHeight="1">
      <c r="A38" s="49"/>
      <c r="L38" s="50"/>
      <c r="M38" s="49"/>
      <c r="N38" s="51"/>
      <c r="V38" s="50"/>
    </row>
    <row r="39" spans="1:22" s="44" customFormat="1" ht="24.75" customHeight="1">
      <c r="A39" s="49"/>
      <c r="L39" s="50"/>
      <c r="M39" s="49"/>
      <c r="N39" s="51"/>
      <c r="V39" s="50"/>
    </row>
    <row r="40" spans="1:22" s="44" customFormat="1" ht="24.75" customHeight="1">
      <c r="A40" s="49"/>
      <c r="L40" s="50"/>
      <c r="M40" s="49"/>
      <c r="N40" s="51"/>
      <c r="V40" s="50"/>
    </row>
    <row r="41" spans="1:22" s="44" customFormat="1" ht="24.75" customHeight="1">
      <c r="A41" s="49"/>
      <c r="L41" s="50"/>
      <c r="M41" s="49"/>
      <c r="N41" s="51"/>
      <c r="V41" s="50"/>
    </row>
    <row r="42" spans="1:22" s="44" customFormat="1" ht="24.75" customHeight="1">
      <c r="A42" s="49"/>
      <c r="L42" s="50"/>
      <c r="M42" s="49"/>
      <c r="N42" s="51"/>
      <c r="V42" s="50"/>
    </row>
    <row r="43" spans="1:22" s="44" customFormat="1" ht="24.75" customHeight="1">
      <c r="A43" s="49"/>
      <c r="L43" s="50"/>
      <c r="M43" s="49"/>
      <c r="N43" s="51"/>
      <c r="V43" s="50"/>
    </row>
    <row r="44" spans="1:22" s="44" customFormat="1" ht="24.75" customHeight="1">
      <c r="A44" s="49"/>
      <c r="L44" s="50"/>
      <c r="M44" s="49"/>
      <c r="N44" s="51"/>
      <c r="V44" s="50"/>
    </row>
    <row r="45" spans="1:22" s="44" customFormat="1" ht="24.75" customHeight="1">
      <c r="A45" s="49"/>
      <c r="L45" s="50"/>
      <c r="M45" s="49"/>
      <c r="N45" s="51"/>
      <c r="V45" s="50"/>
    </row>
    <row r="46" spans="1:22" s="44" customFormat="1" ht="24.75" customHeight="1">
      <c r="A46" s="49"/>
      <c r="L46" s="50"/>
      <c r="M46" s="49"/>
      <c r="N46" s="51"/>
      <c r="V46" s="50"/>
    </row>
    <row r="47" spans="1:22" s="44" customFormat="1" ht="24.75" customHeight="1">
      <c r="A47" s="49"/>
      <c r="L47" s="50"/>
      <c r="M47" s="49"/>
      <c r="N47" s="51"/>
      <c r="V47" s="50"/>
    </row>
    <row r="48" spans="1:22" s="44" customFormat="1" ht="24.75" customHeight="1">
      <c r="A48" s="49"/>
      <c r="L48" s="50"/>
      <c r="M48" s="49"/>
      <c r="N48" s="51"/>
      <c r="V48" s="50"/>
    </row>
    <row r="49" spans="1:22" s="44" customFormat="1" ht="24.75" customHeight="1">
      <c r="A49" s="49"/>
      <c r="L49" s="50"/>
      <c r="M49" s="49"/>
      <c r="N49" s="51"/>
      <c r="V49" s="50"/>
    </row>
    <row r="50" spans="1:22" s="53" customFormat="1" ht="24.75" customHeight="1">
      <c r="A50" s="52"/>
      <c r="L50" s="23"/>
      <c r="M50" s="52"/>
      <c r="N50" s="54"/>
      <c r="V50" s="23"/>
    </row>
    <row r="51" spans="1:22" s="44" customFormat="1" ht="24.75" customHeight="1">
      <c r="A51" s="49"/>
      <c r="L51" s="50"/>
      <c r="M51" s="49"/>
      <c r="N51" s="51"/>
      <c r="V51" s="50"/>
    </row>
    <row r="52" spans="1:22" s="44" customFormat="1" ht="24.75" customHeight="1">
      <c r="A52" s="49"/>
      <c r="L52" s="50"/>
      <c r="M52" s="49"/>
      <c r="N52" s="51"/>
      <c r="V52" s="50"/>
    </row>
    <row r="53" spans="1:22" s="44" customFormat="1" ht="24.75" customHeight="1">
      <c r="A53" s="49"/>
      <c r="L53" s="50"/>
      <c r="M53" s="49"/>
      <c r="N53" s="51"/>
      <c r="V53" s="50"/>
    </row>
    <row r="54" spans="1:22" s="44" customFormat="1" ht="24.75" customHeight="1">
      <c r="A54" s="49"/>
      <c r="L54" s="50"/>
      <c r="M54" s="49"/>
      <c r="N54" s="51"/>
      <c r="V54" s="50"/>
    </row>
    <row r="55" spans="1:22" s="44" customFormat="1" ht="24.75" customHeight="1">
      <c r="A55" s="49"/>
      <c r="L55" s="50"/>
      <c r="M55" s="49"/>
      <c r="N55" s="51"/>
      <c r="V55" s="50"/>
    </row>
    <row r="56" spans="1:22" s="44" customFormat="1" ht="24.75" customHeight="1">
      <c r="A56" s="49"/>
      <c r="L56" s="50"/>
      <c r="M56" s="49"/>
      <c r="N56" s="51"/>
      <c r="V56" s="50"/>
    </row>
    <row r="57" spans="1:22" s="44" customFormat="1" ht="24.75" customHeight="1">
      <c r="A57" s="49"/>
      <c r="L57" s="50"/>
      <c r="M57" s="49"/>
      <c r="N57" s="51"/>
      <c r="V57" s="50"/>
    </row>
  </sheetData>
  <sheetProtection/>
  <printOptions/>
  <pageMargins left="0.85" right="0.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Schilsky M.D.</dc:creator>
  <cp:keywords/>
  <dc:description/>
  <cp:lastModifiedBy>Default</cp:lastModifiedBy>
  <cp:lastPrinted>2006-06-14T16:35:35Z</cp:lastPrinted>
  <dcterms:created xsi:type="dcterms:W3CDTF">2006-03-30T23:13:22Z</dcterms:created>
  <dcterms:modified xsi:type="dcterms:W3CDTF">2009-01-15T18:31:31Z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